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l5snasint002\3111111000_水道・財務課\財務課財務係\経営比較分析\経営比較分析表(R06決算)_R07\02 回答\"/>
    </mc:Choice>
  </mc:AlternateContent>
  <xr:revisionPtr revIDLastSave="0" documentId="13_ncr:1_{AE9C15D1-481D-4FEF-B279-22DA833E93D1}" xr6:coauthVersionLast="47" xr6:coauthVersionMax="47" xr10:uidLastSave="{00000000-0000-0000-0000-000000000000}"/>
  <workbookProtection workbookAlgorithmName="SHA-512" workbookHashValue="+u7pLZzRbsgWogC1U2AKeLS5ksV5eDiC2kSAxDxHLzEFj1cFgZ5lwIzmTQmwOv7feeaLBvHmPTC2a0ZQ7jp/CA==" workbookSaltValue="vg100LhwV+t+Cd2NcU8ly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E85" i="4"/>
  <c r="BB10" i="4"/>
  <c r="AT10" i="4"/>
  <c r="AL10" i="4"/>
  <c r="W10" i="4"/>
  <c r="I10" i="4"/>
  <c r="B10"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<sst xmlns="http://schemas.openxmlformats.org/spreadsheetml/2006/main" count="228" uniqueCount="113">
  <si>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</si>
  <si>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</si>
  <si>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</si>
  <si>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</si>
  <si>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</si>
  <si>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</si>
  <si>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</si>
  <si>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</si>
  <si>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</si>
  <si>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</si>
  <si>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</si>
  <si>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</si>
  <si>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</si>
  <si>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</si>
  <si>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</si>
  <si>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</si>
  <si>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</si>
  <si>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</si>
  <si>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</si>
  <si>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</si>
  <si>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</si>
  <si>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</si>
  <si>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</si>
  <si>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</si>
  <si>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</si>
  <si>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</si>
  <si>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</si>
  <si>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</si>
  <si>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</si>
  <si>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</si>
  <si>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</si>
  <si>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</si>
  <si>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</si>
  <si>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</si>
  <si>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</si>
  <si>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</si>
  <si>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</si>
  <si>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</si>
  <si>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</si>
  <si>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</si>
  <si>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</si>
  <si>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</si>
  <si>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</si>
  <si>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</si>
  <si>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</si>
  <si>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</si>
  <si>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</si>
  <si>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</si>
  <si>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</si>
  <si>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</si>
  <si>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</si>
  <si>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</si>
  <si>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</si>
  <si>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</si>
  <si>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</si>
  <si>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</si>
  <si>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</si>
  <si>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</si>
  <si>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</si>
  <si>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</si>
  <si>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</si>
  <si>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</si>
  <si>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</si>
  <si>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</si>
  <si>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</si>
  <si>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</si>
  <si>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</si>
  <si>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</si>
  <si>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</si>
  <si>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</si>
  <si>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</si>
  <si>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</si>
  <si>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</si>
  <si>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</si>
  <si>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</si>
  <si>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</si>
  <si>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</si>
  <si>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</si>
  <si>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</si>
  <si>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</si>
  <si>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</si>
  <si>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</si>
  <si>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</si>
  <si>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</si>
  <si>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</si>
  <si>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</si>
  <si>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</si>
  <si>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</si>
  <si>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</si>
  <si>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</si>
  <si>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</si>
  <si>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</si>
  <si>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</si>
  <si>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広島市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</si>
  <si>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</si>
  <si>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</si>
  <si>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</si>
  <si>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</si>
  <si>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</si>
  <si>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</si>
  <si>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</si>
  <si>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</si>
  <si>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</si>
  <si>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</si>
  <si>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</si>
  <si>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</si>
  <si>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</si>
  <si>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</si>
  <si>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</si>
  <si>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</si>
  <si>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施設の長寿命化を進めていることもあり、年々上昇傾向にあります。今後もこうした傾向が続く見込みです。
②管路経年化率
　昭和40年代以降、市域の拡大等に対応するため、集中的に管路整備を進めてきたことから、今後も上昇する見込みです。
③管路更新率
　類似団体平均値を下回る水準にありますが、管路更新に当たっては、漏水事故の発生状況や管種及び埋設土壌等を勘案し、優先順位を見極めながら計画的に実施しています。</t>
    <phoneticPr fontId="4"/>
  </si>
  <si>
    <t>　水道事業運営に当たっては、主要施策や健全経営推進のための取組を織り込んだ中期経営計画を策定し、基幹施設の更新・改良等を図りつつ、経営の効率化や企業債残高の抑制などに努めています。
　経営面では、経常損益は黒字を維持していますが、有利子負債である企業債残高を抑制し、引き続き、財務体質の強化に取り組んでいく必要があります。
　施設面では、水道施設維持保全計画を策定し、施設の長寿命化により更新需要の抑制及び平準化を図っています。とりわけ管路については、漏水事故の発生状況や管種及び埋設土壌等を勘案しながら、計画的な更新等を実施しています。
　本市水道事業の経営戦略として位置付けた広島市水道ビジョン及び中期経営計画に基づき、これまで以上に中長期的な視点に立った計画的な経営を推進し、健全経営の維持に努めていきます。</t>
    <phoneticPr fontId="4"/>
  </si>
  <si>
    <t>①経常収支比率
　類似団体平均値を下回っているものの100％を超えており、単年度収支は黒字で推移しています。
②累積欠損金比率
　欠損金を生じていないため0％で推移しています。
③流動比率
　類似団体平均値を下回っているものの100％を超えており、短期的な支払能力は確保できています。
④企業債残高対給水収益比率
　企業債残高の抑制に努めているものの、新型コロナウイルス感染症対策の影響による給水収益の減少などによりおおむね横ばいで推移しています。
⑤料金回収率
　新型コロナウイルス感染症対策の影響により減少した料金単価の高い業務用の給水収益が令和６年度には緩やかに回復しているものの、物価高騰等の影響により100%を下回って推移しています。
⑥給水原価
　類似団体平均値を下回る水準にありますが、物価高騰等の影響により、近年は上昇傾向にあります。
⑦施設利用率
　配水量の減少に伴い低下しています。
⑧有収率
　おおむね横ばいで推移していますが、令和６年度は漏水量等が減少したことにより上昇しました。</t>
    <rPh sb="164" eb="166">
      <t>ヨクセイ</t>
    </rPh>
    <rPh sb="167" eb="168">
      <t>ツト</t>
    </rPh>
    <rPh sb="196" eb="200">
      <t>キュウスイシュウエキ</t>
    </rPh>
    <rPh sb="294" eb="298">
      <t>ブッカコウトウ</t>
    </rPh>
    <rPh sb="298" eb="299">
      <t>トウ</t>
    </rPh>
    <rPh sb="300" eb="302">
      <t>エイキョウ</t>
    </rPh>
    <rPh sb="354" eb="355">
      <t>トウ</t>
    </rPh>
    <rPh sb="356" eb="358">
      <t>エイキョウ</t>
    </rPh>
    <rPh sb="362" eb="364">
      <t>キンネン</t>
    </rPh>
    <rPh sb="365" eb="369">
      <t>ジョウショウケイコウ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</si>
</sst>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0.53</c:v>
                </c:pt>
                <c:pt idx="1">
                  <c:v>0.67</c:v>
                </c:pt>
                <c:pt idx="2">
                  <c:v>0.25</c:v>
                </c:pt>
                <c:pt idx="3">
                  <c:v>0.34</c:v>
                </c:pt>
                <c:pt idx="4">
                  <c:v>0.33</c:v>
                </c:pt>
              </c:numCache>
            </c:numRef>
          </c:val>
          <c:extLst>
            <c:ext xmlns:c16="http://schemas.microsoft.com/office/drawing/2014/chart" uri="{C3380CC4-5D6E-409C-BE32-E72D297353CC}">
              <c16:uniqueId val="{00000000-116B-4BF9-9C80-A4A13606DCB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0.97</c:v>
                </c:pt>
                <c:pt idx="2">
                  <c:v>1</c:v>
                </c:pt>
                <c:pt idx="3">
                  <c:v>0.91</c:v>
                </c:pt>
                <c:pt idx="4">
                  <c:v>0.86</c:v>
                </c:pt>
              </c:numCache>
            </c:numRef>
          </c:val>
          <c:smooth val="0"/>
          <c:extLst>
            <c:ext xmlns:c16="http://schemas.microsoft.com/office/drawing/2014/chart" uri="{C3380CC4-5D6E-409C-BE32-E72D297353CC}">
              <c16:uniqueId val="{00000001-116B-4BF9-9C80-A4A13606DCB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59.2</c:v>
                </c:pt>
                <c:pt idx="1">
                  <c:v>60.27</c:v>
                </c:pt>
                <c:pt idx="2">
                  <c:v>59.78</c:v>
                </c:pt>
                <c:pt idx="3">
                  <c:v>58.82</c:v>
                </c:pt>
                <c:pt idx="4">
                  <c:v>58.43</c:v>
                </c:pt>
              </c:numCache>
            </c:numRef>
          </c:val>
          <c:extLst>
            <c:ext xmlns:c16="http://schemas.microsoft.com/office/drawing/2014/chart" uri="{C3380CC4-5D6E-409C-BE32-E72D297353CC}">
              <c16:uniqueId val="{00000000-BC25-49A8-850F-22FA0112EA6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59.37</c:v>
                </c:pt>
                <c:pt idx="1">
                  <c:v>58.84</c:v>
                </c:pt>
                <c:pt idx="2">
                  <c:v>58.91</c:v>
                </c:pt>
                <c:pt idx="3">
                  <c:v>58.89</c:v>
                </c:pt>
                <c:pt idx="4">
                  <c:v>59.38</c:v>
                </c:pt>
              </c:numCache>
            </c:numRef>
          </c:val>
          <c:smooth val="0"/>
          <c:extLst>
            <c:ext xmlns:c16="http://schemas.microsoft.com/office/drawing/2014/chart" uri="{C3380CC4-5D6E-409C-BE32-E72D297353CC}">
              <c16:uniqueId val="{00000001-BC25-49A8-850F-22FA0112EA6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94.65</c:v>
                </c:pt>
                <c:pt idx="1">
                  <c:v>94.52</c:v>
                </c:pt>
                <c:pt idx="2">
                  <c:v>94.25</c:v>
                </c:pt>
                <c:pt idx="3">
                  <c:v>94.63</c:v>
                </c:pt>
                <c:pt idx="4">
                  <c:v>95.54</c:v>
                </c:pt>
              </c:numCache>
            </c:numRef>
          </c:val>
          <c:extLst>
            <c:ext xmlns:c16="http://schemas.microsoft.com/office/drawing/2014/chart" uri="{C3380CC4-5D6E-409C-BE32-E72D297353CC}">
              <c16:uniqueId val="{00000000-E5BD-46DC-8AF5-BF6F3A87CB7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93.68</c:v>
                </c:pt>
                <c:pt idx="1">
                  <c:v>94.13</c:v>
                </c:pt>
                <c:pt idx="2">
                  <c:v>93.84</c:v>
                </c:pt>
                <c:pt idx="3">
                  <c:v>93.56</c:v>
                </c:pt>
                <c:pt idx="4">
                  <c:v>93.7</c:v>
                </c:pt>
              </c:numCache>
            </c:numRef>
          </c:val>
          <c:smooth val="0"/>
          <c:extLst>
            <c:ext xmlns:c16="http://schemas.microsoft.com/office/drawing/2014/chart" uri="{C3380CC4-5D6E-409C-BE32-E72D297353CC}">
              <c16:uniqueId val="{00000001-E5BD-46DC-8AF5-BF6F3A87CB7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102.64</c:v>
                </c:pt>
                <c:pt idx="1">
                  <c:v>100.4</c:v>
                </c:pt>
                <c:pt idx="2">
                  <c:v>102.15</c:v>
                </c:pt>
                <c:pt idx="3">
                  <c:v>102.71</c:v>
                </c:pt>
                <c:pt idx="4">
                  <c:v>100.13</c:v>
                </c:pt>
              </c:numCache>
            </c:numRef>
          </c:val>
          <c:extLst>
            <c:ext xmlns:c16="http://schemas.microsoft.com/office/drawing/2014/chart" uri="{C3380CC4-5D6E-409C-BE32-E72D297353CC}">
              <c16:uniqueId val="{00000000-AA93-4148-A92F-7293A554771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108.59</c:v>
                </c:pt>
                <c:pt idx="1">
                  <c:v>110.89</c:v>
                </c:pt>
                <c:pt idx="2">
                  <c:v>107.97</c:v>
                </c:pt>
                <c:pt idx="3">
                  <c:v>106.75</c:v>
                </c:pt>
                <c:pt idx="4">
                  <c:v>106.39</c:v>
                </c:pt>
              </c:numCache>
            </c:numRef>
          </c:val>
          <c:smooth val="0"/>
          <c:extLst>
            <c:ext xmlns:c16="http://schemas.microsoft.com/office/drawing/2014/chart" uri="{C3380CC4-5D6E-409C-BE32-E72D297353CC}">
              <c16:uniqueId val="{00000001-AA93-4148-A92F-7293A554771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56.14</c:v>
                </c:pt>
                <c:pt idx="1">
                  <c:v>57.06</c:v>
                </c:pt>
                <c:pt idx="2">
                  <c:v>57.96</c:v>
                </c:pt>
                <c:pt idx="3">
                  <c:v>58.23</c:v>
                </c:pt>
                <c:pt idx="4">
                  <c:v>59.09</c:v>
                </c:pt>
              </c:numCache>
            </c:numRef>
          </c:val>
          <c:extLst>
            <c:ext xmlns:c16="http://schemas.microsoft.com/office/drawing/2014/chart" uri="{C3380CC4-5D6E-409C-BE32-E72D297353CC}">
              <c16:uniqueId val="{00000000-5139-40A5-B8BC-D8D25A78D19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50.32</c:v>
                </c:pt>
                <c:pt idx="1">
                  <c:v>50.93</c:v>
                </c:pt>
                <c:pt idx="2">
                  <c:v>51.24</c:v>
                </c:pt>
                <c:pt idx="3">
                  <c:v>51.59</c:v>
                </c:pt>
                <c:pt idx="4">
                  <c:v>51.71</c:v>
                </c:pt>
              </c:numCache>
            </c:numRef>
          </c:val>
          <c:smooth val="0"/>
          <c:extLst>
            <c:ext xmlns:c16="http://schemas.microsoft.com/office/drawing/2014/chart" uri="{C3380CC4-5D6E-409C-BE32-E72D297353CC}">
              <c16:uniqueId val="{00000001-5139-40A5-B8BC-D8D25A78D19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25.57</c:v>
                </c:pt>
                <c:pt idx="1">
                  <c:v>26.84</c:v>
                </c:pt>
                <c:pt idx="2">
                  <c:v>28.34</c:v>
                </c:pt>
                <c:pt idx="3">
                  <c:v>30.14</c:v>
                </c:pt>
                <c:pt idx="4">
                  <c:v>32.79</c:v>
                </c:pt>
              </c:numCache>
            </c:numRef>
          </c:val>
          <c:extLst>
            <c:ext xmlns:c16="http://schemas.microsoft.com/office/drawing/2014/chart" uri="{C3380CC4-5D6E-409C-BE32-E72D297353CC}">
              <c16:uniqueId val="{00000000-EFBF-440F-9408-3467E9F4754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24.26</c:v>
                </c:pt>
                <c:pt idx="1">
                  <c:v>25.55</c:v>
                </c:pt>
                <c:pt idx="2">
                  <c:v>26.73</c:v>
                </c:pt>
                <c:pt idx="3">
                  <c:v>28.09</c:v>
                </c:pt>
                <c:pt idx="4">
                  <c:v>29.51</c:v>
                </c:pt>
              </c:numCache>
            </c:numRef>
          </c:val>
          <c:smooth val="0"/>
          <c:extLst>
            <c:ext xmlns:c16="http://schemas.microsoft.com/office/drawing/2014/chart" uri="{C3380CC4-5D6E-409C-BE32-E72D297353CC}">
              <c16:uniqueId val="{00000001-EFBF-440F-9408-3467E9F4754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A0-431D-880F-F56676E7579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2A0-431D-880F-F56676E7579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127.98</c:v>
                </c:pt>
                <c:pt idx="1">
                  <c:v>109.34</c:v>
                </c:pt>
                <c:pt idx="2">
                  <c:v>108.84</c:v>
                </c:pt>
                <c:pt idx="3">
                  <c:v>112.85</c:v>
                </c:pt>
                <c:pt idx="4">
                  <c:v>114.71</c:v>
                </c:pt>
              </c:numCache>
            </c:numRef>
          </c:val>
          <c:extLst>
            <c:ext xmlns:c16="http://schemas.microsoft.com/office/drawing/2014/chart" uri="{C3380CC4-5D6E-409C-BE32-E72D297353CC}">
              <c16:uniqueId val="{00000000-16DA-4C8C-99B4-C3A1377E4BA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170.76</c:v>
                </c:pt>
                <c:pt idx="1">
                  <c:v>169.11</c:v>
                </c:pt>
                <c:pt idx="2">
                  <c:v>157.01</c:v>
                </c:pt>
                <c:pt idx="3">
                  <c:v>147.65</c:v>
                </c:pt>
                <c:pt idx="4">
                  <c:v>150.03</c:v>
                </c:pt>
              </c:numCache>
            </c:numRef>
          </c:val>
          <c:smooth val="0"/>
          <c:extLst>
            <c:ext xmlns:c16="http://schemas.microsoft.com/office/drawing/2014/chart" uri="{C3380CC4-5D6E-409C-BE32-E72D297353CC}">
              <c16:uniqueId val="{00000001-16DA-4C8C-99B4-C3A1377E4BA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359.22</c:v>
                </c:pt>
                <c:pt idx="1">
                  <c:v>367.44</c:v>
                </c:pt>
                <c:pt idx="2">
                  <c:v>367</c:v>
                </c:pt>
                <c:pt idx="3">
                  <c:v>372.39</c:v>
                </c:pt>
                <c:pt idx="4">
                  <c:v>369.39</c:v>
                </c:pt>
              </c:numCache>
            </c:numRef>
          </c:val>
          <c:extLst>
            <c:ext xmlns:c16="http://schemas.microsoft.com/office/drawing/2014/chart" uri="{C3380CC4-5D6E-409C-BE32-E72D297353CC}">
              <c16:uniqueId val="{00000000-19DF-4195-AF53-4422A4AE7BC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200.12</c:v>
                </c:pt>
                <c:pt idx="1">
                  <c:v>194.42</c:v>
                </c:pt>
                <c:pt idx="2">
                  <c:v>195.5</c:v>
                </c:pt>
                <c:pt idx="3">
                  <c:v>195.64</c:v>
                </c:pt>
                <c:pt idx="4">
                  <c:v>199.14</c:v>
                </c:pt>
              </c:numCache>
            </c:numRef>
          </c:val>
          <c:smooth val="0"/>
          <c:extLst>
            <c:ext xmlns:c16="http://schemas.microsoft.com/office/drawing/2014/chart" uri="{C3380CC4-5D6E-409C-BE32-E72D297353CC}">
              <c16:uniqueId val="{00000001-19DF-4195-AF53-4422A4AE7BC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98.57</c:v>
                </c:pt>
                <c:pt idx="1">
                  <c:v>96.46</c:v>
                </c:pt>
                <c:pt idx="2">
                  <c:v>98.01</c:v>
                </c:pt>
                <c:pt idx="3">
                  <c:v>98.08</c:v>
                </c:pt>
                <c:pt idx="4">
                  <c:v>95.82</c:v>
                </c:pt>
              </c:numCache>
            </c:numRef>
          </c:val>
          <c:extLst>
            <c:ext xmlns:c16="http://schemas.microsoft.com/office/drawing/2014/chart" uri="{C3380CC4-5D6E-409C-BE32-E72D297353CC}">
              <c16:uniqueId val="{00000000-C485-4EEE-B6DD-8AC05BF2A4E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98.26</c:v>
                </c:pt>
                <c:pt idx="1">
                  <c:v>100.4</c:v>
                </c:pt>
                <c:pt idx="2">
                  <c:v>96.51</c:v>
                </c:pt>
                <c:pt idx="3">
                  <c:v>95.29</c:v>
                </c:pt>
                <c:pt idx="4">
                  <c:v>95.27</c:v>
                </c:pt>
              </c:numCache>
            </c:numRef>
          </c:val>
          <c:smooth val="0"/>
          <c:extLst>
            <c:ext xmlns:c16="http://schemas.microsoft.com/office/drawing/2014/chart" uri="{C3380CC4-5D6E-409C-BE32-E72D297353CC}">
              <c16:uniqueId val="{00000001-C485-4EEE-B6DD-8AC05BF2A4E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147.44</c:v>
                </c:pt>
                <c:pt idx="1">
                  <c:v>150.31</c:v>
                </c:pt>
                <c:pt idx="2">
                  <c:v>148.43</c:v>
                </c:pt>
                <c:pt idx="3">
                  <c:v>148.75</c:v>
                </c:pt>
                <c:pt idx="4">
                  <c:v>152.72999999999999</c:v>
                </c:pt>
              </c:numCache>
            </c:numRef>
          </c:val>
          <c:extLst>
            <c:ext xmlns:c16="http://schemas.microsoft.com/office/drawing/2014/chart" uri="{C3380CC4-5D6E-409C-BE32-E72D297353CC}">
              <c16:uniqueId val="{00000000-8DFF-4CD7-9E14-A25E6507D21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172.33</c:v>
                </c:pt>
                <c:pt idx="1">
                  <c:v>172.8</c:v>
                </c:pt>
                <c:pt idx="2">
                  <c:v>180.94</c:v>
                </c:pt>
                <c:pt idx="3">
                  <c:v>186.56</c:v>
                </c:pt>
                <c:pt idx="4">
                  <c:v>189.6</c:v>
                </c:pt>
              </c:numCache>
            </c:numRef>
          </c:val>
          <c:smooth val="0"/>
          <c:extLst>
            <c:ext xmlns:c16="http://schemas.microsoft.com/office/drawing/2014/chart" uri="{C3380CC4-5D6E-409C-BE32-E72D297353CC}">
              <c16:uniqueId val="{00000001-8DFF-4CD7-9E14-A25E6507D21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広島県　広島市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政令市等</v>
      </c>
      <c r="X8" s="74"/>
      <c r="Y8" s="74"/>
      <c r="Z8" s="74"/>
      <c r="AA8" s="74"/>
      <c r="AB8" s="74"/>
      <c r="AC8" s="74"/>
      <c r="AD8" s="74" t="str">
        <f>データ!$M$6</f>
        <v>自治体職員</v>
      </c>
      <c r="AE8" s="74"/>
      <c r="AF8" s="74"/>
      <c r="AG8" s="74"/>
      <c r="AH8" s="74"/>
      <c r="AI8" s="74"/>
      <c r="AJ8" s="74"/>
      <c r="AK8" s="2"/>
      <c r="AL8" s="65">
        <f>データ!$R$6</f>
        <v>1173543</v>
      </c>
      <c r="AM8" s="65"/>
      <c r="AN8" s="65"/>
      <c r="AO8" s="65"/>
      <c r="AP8" s="65"/>
      <c r="AQ8" s="65"/>
      <c r="AR8" s="65"/>
      <c r="AS8" s="65"/>
      <c r="AT8" s="36">
        <f>データ!$S$6</f>
        <v>906.69</v>
      </c>
      <c r="AU8" s="37"/>
      <c r="AV8" s="37"/>
      <c r="AW8" s="37"/>
      <c r="AX8" s="37"/>
      <c r="AY8" s="37"/>
      <c r="AZ8" s="37"/>
      <c r="BA8" s="37"/>
      <c r="BB8" s="54">
        <f>データ!$T$6</f>
        <v>1294.32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64.900000000000006</v>
      </c>
      <c r="J10" s="37"/>
      <c r="K10" s="37"/>
      <c r="L10" s="37"/>
      <c r="M10" s="37"/>
      <c r="N10" s="37"/>
      <c r="O10" s="64"/>
      <c r="P10" s="54">
        <f>データ!$P$6</f>
        <v>98.11</v>
      </c>
      <c r="Q10" s="54"/>
      <c r="R10" s="54"/>
      <c r="S10" s="54"/>
      <c r="T10" s="54"/>
      <c r="U10" s="54"/>
      <c r="V10" s="54"/>
      <c r="W10" s="65">
        <f>データ!$Q$6</f>
        <v>2398</v>
      </c>
      <c r="X10" s="65"/>
      <c r="Y10" s="65"/>
      <c r="Z10" s="65"/>
      <c r="AA10" s="65"/>
      <c r="AB10" s="65"/>
      <c r="AC10" s="65"/>
      <c r="AD10" s="2"/>
      <c r="AE10" s="2"/>
      <c r="AF10" s="2"/>
      <c r="AG10" s="2"/>
      <c r="AH10" s="2"/>
      <c r="AI10" s="2"/>
      <c r="AJ10" s="2"/>
      <c r="AK10" s="2"/>
      <c r="AL10" s="65">
        <f>データ!$U$6</f>
        <v>1211310</v>
      </c>
      <c r="AM10" s="65"/>
      <c r="AN10" s="65"/>
      <c r="AO10" s="65"/>
      <c r="AP10" s="65"/>
      <c r="AQ10" s="65"/>
      <c r="AR10" s="65"/>
      <c r="AS10" s="65"/>
      <c r="AT10" s="36">
        <f>データ!$V$6</f>
        <v>273.42</v>
      </c>
      <c r="AU10" s="37"/>
      <c r="AV10" s="37"/>
      <c r="AW10" s="37"/>
      <c r="AX10" s="37"/>
      <c r="AY10" s="37"/>
      <c r="AZ10" s="37"/>
      <c r="BA10" s="37"/>
      <c r="BB10" s="54">
        <f>データ!$W$6</f>
        <v>4430.22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ayzATGAPGqrCcysLnFDI98g808YYTDcCuL1fbtfsT9D+PJkFoqQdNTb5vU8iKZwZJD4h56S6uAZyu0DKKlhwA==" saltValue="QkgHM+AzrqzjcPEiP6VkI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341002</v>
      </c>
      <c r="D6" s="20">
        <f t="shared" si="3"/>
        <v>46</v>
      </c>
      <c r="E6" s="20">
        <f t="shared" si="3"/>
        <v>1</v>
      </c>
      <c r="F6" s="20">
        <f t="shared" si="3"/>
        <v>0</v>
      </c>
      <c r="G6" s="20">
        <f t="shared" si="3"/>
        <v>1</v>
      </c>
      <c r="H6" s="20" t="str">
        <f t="shared" si="3"/>
        <v>広島県　広島市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64.900000000000006</v>
      </c>
      <c r="P6" s="21">
        <f t="shared" si="3"/>
        <v>98.11</v>
      </c>
      <c r="Q6" s="21">
        <f t="shared" si="3"/>
        <v>2398</v>
      </c>
      <c r="R6" s="21">
        <f t="shared" si="3"/>
        <v>1173543</v>
      </c>
      <c r="S6" s="21">
        <f t="shared" si="3"/>
        <v>906.69</v>
      </c>
      <c r="T6" s="21">
        <f t="shared" si="3"/>
        <v>1294.32</v>
      </c>
      <c r="U6" s="21">
        <f t="shared" si="3"/>
        <v>1211310</v>
      </c>
      <c r="V6" s="21">
        <f t="shared" si="3"/>
        <v>273.42</v>
      </c>
      <c r="W6" s="21">
        <f t="shared" si="3"/>
        <v>4430.22</v>
      </c>
      <c r="X6" s="22">
        <f>IF(X7="",NA(),X7)</f>
        <v>102.64</v>
      </c>
      <c r="Y6" s="22">
        <f t="shared" ref="Y6:AG6" si="4">IF(Y7="",NA(),Y7)</f>
        <v>100.4</v>
      </c>
      <c r="Z6" s="22">
        <f t="shared" si="4"/>
        <v>102.15</v>
      </c>
      <c r="AA6" s="22">
        <f t="shared" si="4"/>
        <v>102.71</v>
      </c>
      <c r="AB6" s="22">
        <f t="shared" si="4"/>
        <v>100.13</v>
      </c>
      <c r="AC6" s="22">
        <f t="shared" si="4"/>
        <v>108.59</v>
      </c>
      <c r="AD6" s="22">
        <f t="shared" si="4"/>
        <v>110.89</v>
      </c>
      <c r="AE6" s="22">
        <f t="shared" si="4"/>
        <v>107.97</v>
      </c>
      <c r="AF6" s="22">
        <f t="shared" si="4"/>
        <v>106.75</v>
      </c>
      <c r="AG6" s="22">
        <f t="shared" si="4"/>
        <v>106.39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127.98</v>
      </c>
      <c r="AU6" s="22">
        <f t="shared" ref="AU6:BC6" si="6">IF(AU7="",NA(),AU7)</f>
        <v>109.34</v>
      </c>
      <c r="AV6" s="22">
        <f t="shared" si="6"/>
        <v>108.84</v>
      </c>
      <c r="AW6" s="22">
        <f t="shared" si="6"/>
        <v>112.85</v>
      </c>
      <c r="AX6" s="22">
        <f t="shared" si="6"/>
        <v>114.71</v>
      </c>
      <c r="AY6" s="22">
        <f t="shared" si="6"/>
        <v>170.76</v>
      </c>
      <c r="AZ6" s="22">
        <f t="shared" si="6"/>
        <v>169.11</v>
      </c>
      <c r="BA6" s="22">
        <f t="shared" si="6"/>
        <v>157.01</v>
      </c>
      <c r="BB6" s="22">
        <f t="shared" si="6"/>
        <v>147.65</v>
      </c>
      <c r="BC6" s="22">
        <f t="shared" si="6"/>
        <v>150.03</v>
      </c>
      <c r="BD6" s="21" t="str">
        <f>IF(BD7="","",IF(BD7="-","【-】","【"&amp;SUBSTITUTE(TEXT(BD7,"#,##0.00"),"-","△")&amp;"】"))</f>
        <v>【239.69】</v>
      </c>
      <c r="BE6" s="22">
        <f>IF(BE7="",NA(),BE7)</f>
        <v>359.22</v>
      </c>
      <c r="BF6" s="22">
        <f t="shared" ref="BF6:BN6" si="7">IF(BF7="",NA(),BF7)</f>
        <v>367.44</v>
      </c>
      <c r="BG6" s="22">
        <f t="shared" si="7"/>
        <v>367</v>
      </c>
      <c r="BH6" s="22">
        <f t="shared" si="7"/>
        <v>372.39</v>
      </c>
      <c r="BI6" s="22">
        <f t="shared" si="7"/>
        <v>369.39</v>
      </c>
      <c r="BJ6" s="22">
        <f t="shared" si="7"/>
        <v>200.12</v>
      </c>
      <c r="BK6" s="22">
        <f t="shared" si="7"/>
        <v>194.42</v>
      </c>
      <c r="BL6" s="22">
        <f t="shared" si="7"/>
        <v>195.5</v>
      </c>
      <c r="BM6" s="22">
        <f t="shared" si="7"/>
        <v>195.64</v>
      </c>
      <c r="BN6" s="22">
        <f t="shared" si="7"/>
        <v>199.14</v>
      </c>
      <c r="BO6" s="21" t="str">
        <f>IF(BO7="","",IF(BO7="-","【-】","【"&amp;SUBSTITUTE(TEXT(BO7,"#,##0.00"),"-","△")&amp;"】"))</f>
        <v>【264.86】</v>
      </c>
      <c r="BP6" s="22">
        <f>IF(BP7="",NA(),BP7)</f>
        <v>98.57</v>
      </c>
      <c r="BQ6" s="22">
        <f t="shared" ref="BQ6:BY6" si="8">IF(BQ7="",NA(),BQ7)</f>
        <v>96.46</v>
      </c>
      <c r="BR6" s="22">
        <f t="shared" si="8"/>
        <v>98.01</v>
      </c>
      <c r="BS6" s="22">
        <f t="shared" si="8"/>
        <v>98.08</v>
      </c>
      <c r="BT6" s="22">
        <f t="shared" si="8"/>
        <v>95.82</v>
      </c>
      <c r="BU6" s="22">
        <f t="shared" si="8"/>
        <v>98.26</v>
      </c>
      <c r="BV6" s="22">
        <f t="shared" si="8"/>
        <v>100.4</v>
      </c>
      <c r="BW6" s="22">
        <f t="shared" si="8"/>
        <v>96.51</v>
      </c>
      <c r="BX6" s="22">
        <f t="shared" si="8"/>
        <v>95.29</v>
      </c>
      <c r="BY6" s="22">
        <f t="shared" si="8"/>
        <v>95.27</v>
      </c>
      <c r="BZ6" s="21" t="str">
        <f>IF(BZ7="","",IF(BZ7="-","【-】","【"&amp;SUBSTITUTE(TEXT(BZ7,"#,##0.00"),"-","△")&amp;"】"))</f>
        <v>【97.59】</v>
      </c>
      <c r="CA6" s="22">
        <f>IF(CA7="",NA(),CA7)</f>
        <v>147.44</v>
      </c>
      <c r="CB6" s="22">
        <f t="shared" ref="CB6:CJ6" si="9">IF(CB7="",NA(),CB7)</f>
        <v>150.31</v>
      </c>
      <c r="CC6" s="22">
        <f t="shared" si="9"/>
        <v>148.43</v>
      </c>
      <c r="CD6" s="22">
        <f t="shared" si="9"/>
        <v>148.75</v>
      </c>
      <c r="CE6" s="22">
        <f t="shared" si="9"/>
        <v>152.72999999999999</v>
      </c>
      <c r="CF6" s="22">
        <f t="shared" si="9"/>
        <v>172.33</v>
      </c>
      <c r="CG6" s="22">
        <f t="shared" si="9"/>
        <v>172.8</v>
      </c>
      <c r="CH6" s="22">
        <f t="shared" si="9"/>
        <v>180.94</v>
      </c>
      <c r="CI6" s="22">
        <f t="shared" si="9"/>
        <v>186.56</v>
      </c>
      <c r="CJ6" s="22">
        <f t="shared" si="9"/>
        <v>189.6</v>
      </c>
      <c r="CK6" s="21" t="str">
        <f>IF(CK7="","",IF(CK7="-","【-】","【"&amp;SUBSTITUTE(TEXT(CK7,"#,##0.00"),"-","△")&amp;"】"))</f>
        <v>【181.66】</v>
      </c>
      <c r="CL6" s="22">
        <f>IF(CL7="",NA(),CL7)</f>
        <v>59.2</v>
      </c>
      <c r="CM6" s="22">
        <f t="shared" ref="CM6:CU6" si="10">IF(CM7="",NA(),CM7)</f>
        <v>60.27</v>
      </c>
      <c r="CN6" s="22">
        <f t="shared" si="10"/>
        <v>59.78</v>
      </c>
      <c r="CO6" s="22">
        <f t="shared" si="10"/>
        <v>58.82</v>
      </c>
      <c r="CP6" s="22">
        <f t="shared" si="10"/>
        <v>58.43</v>
      </c>
      <c r="CQ6" s="22">
        <f t="shared" si="10"/>
        <v>59.37</v>
      </c>
      <c r="CR6" s="22">
        <f t="shared" si="10"/>
        <v>58.84</v>
      </c>
      <c r="CS6" s="22">
        <f t="shared" si="10"/>
        <v>58.91</v>
      </c>
      <c r="CT6" s="22">
        <f t="shared" si="10"/>
        <v>58.89</v>
      </c>
      <c r="CU6" s="22">
        <f t="shared" si="10"/>
        <v>59.38</v>
      </c>
      <c r="CV6" s="21" t="str">
        <f>IF(CV7="","",IF(CV7="-","【-】","【"&amp;SUBSTITUTE(TEXT(CV7,"#,##0.00"),"-","△")&amp;"】"))</f>
        <v>【60.21】</v>
      </c>
      <c r="CW6" s="22">
        <f>IF(CW7="",NA(),CW7)</f>
        <v>94.65</v>
      </c>
      <c r="CX6" s="22">
        <f t="shared" ref="CX6:DF6" si="11">IF(CX7="",NA(),CX7)</f>
        <v>94.52</v>
      </c>
      <c r="CY6" s="22">
        <f t="shared" si="11"/>
        <v>94.25</v>
      </c>
      <c r="CZ6" s="22">
        <f t="shared" si="11"/>
        <v>94.63</v>
      </c>
      <c r="DA6" s="22">
        <f t="shared" si="11"/>
        <v>95.54</v>
      </c>
      <c r="DB6" s="22">
        <f t="shared" si="11"/>
        <v>93.68</v>
      </c>
      <c r="DC6" s="22">
        <f t="shared" si="11"/>
        <v>94.13</v>
      </c>
      <c r="DD6" s="22">
        <f t="shared" si="11"/>
        <v>93.84</v>
      </c>
      <c r="DE6" s="22">
        <f t="shared" si="11"/>
        <v>93.56</v>
      </c>
      <c r="DF6" s="22">
        <f t="shared" si="11"/>
        <v>93.7</v>
      </c>
      <c r="DG6" s="21" t="str">
        <f>IF(DG7="","",IF(DG7="-","【-】","【"&amp;SUBSTITUTE(TEXT(DG7,"#,##0.00"),"-","△")&amp;"】"))</f>
        <v>【89.21】</v>
      </c>
      <c r="DH6" s="22">
        <f>IF(DH7="",NA(),DH7)</f>
        <v>56.14</v>
      </c>
      <c r="DI6" s="22">
        <f t="shared" ref="DI6:DQ6" si="12">IF(DI7="",NA(),DI7)</f>
        <v>57.06</v>
      </c>
      <c r="DJ6" s="22">
        <f t="shared" si="12"/>
        <v>57.96</v>
      </c>
      <c r="DK6" s="22">
        <f t="shared" si="12"/>
        <v>58.23</v>
      </c>
      <c r="DL6" s="22">
        <f t="shared" si="12"/>
        <v>59.09</v>
      </c>
      <c r="DM6" s="22">
        <f t="shared" si="12"/>
        <v>50.32</v>
      </c>
      <c r="DN6" s="22">
        <f t="shared" si="12"/>
        <v>50.93</v>
      </c>
      <c r="DO6" s="22">
        <f t="shared" si="12"/>
        <v>51.24</v>
      </c>
      <c r="DP6" s="22">
        <f t="shared" si="12"/>
        <v>51.59</v>
      </c>
      <c r="DQ6" s="22">
        <f t="shared" si="12"/>
        <v>51.71</v>
      </c>
      <c r="DR6" s="21" t="str">
        <f>IF(DR7="","",IF(DR7="-","【-】","【"&amp;SUBSTITUTE(TEXT(DR7,"#,##0.00"),"-","△")&amp;"】"))</f>
        <v>【52.41】</v>
      </c>
      <c r="DS6" s="22">
        <f>IF(DS7="",NA(),DS7)</f>
        <v>25.57</v>
      </c>
      <c r="DT6" s="22">
        <f t="shared" ref="DT6:EB6" si="13">IF(DT7="",NA(),DT7)</f>
        <v>26.84</v>
      </c>
      <c r="DU6" s="22">
        <f t="shared" si="13"/>
        <v>28.34</v>
      </c>
      <c r="DV6" s="22">
        <f t="shared" si="13"/>
        <v>30.14</v>
      </c>
      <c r="DW6" s="22">
        <f t="shared" si="13"/>
        <v>32.79</v>
      </c>
      <c r="DX6" s="22">
        <f t="shared" si="13"/>
        <v>24.26</v>
      </c>
      <c r="DY6" s="22">
        <f t="shared" si="13"/>
        <v>25.55</v>
      </c>
      <c r="DZ6" s="22">
        <f t="shared" si="13"/>
        <v>26.73</v>
      </c>
      <c r="EA6" s="22">
        <f t="shared" si="13"/>
        <v>28.09</v>
      </c>
      <c r="EB6" s="22">
        <f t="shared" si="13"/>
        <v>29.51</v>
      </c>
      <c r="EC6" s="21" t="str">
        <f>IF(EC7="","",IF(EC7="-","【-】","【"&amp;SUBSTITUTE(TEXT(EC7,"#,##0.00"),"-","△")&amp;"】"))</f>
        <v>【26.78】</v>
      </c>
      <c r="ED6" s="22">
        <f>IF(ED7="",NA(),ED7)</f>
        <v>0.53</v>
      </c>
      <c r="EE6" s="22">
        <f t="shared" ref="EE6:EM6" si="14">IF(EE7="",NA(),EE7)</f>
        <v>0.67</v>
      </c>
      <c r="EF6" s="22">
        <f t="shared" si="14"/>
        <v>0.25</v>
      </c>
      <c r="EG6" s="22">
        <f t="shared" si="14"/>
        <v>0.34</v>
      </c>
      <c r="EH6" s="22">
        <f t="shared" si="14"/>
        <v>0.33</v>
      </c>
      <c r="EI6" s="22">
        <f t="shared" si="14"/>
        <v>0.99</v>
      </c>
      <c r="EJ6" s="22">
        <f t="shared" si="14"/>
        <v>0.97</v>
      </c>
      <c r="EK6" s="22">
        <f t="shared" si="14"/>
        <v>1</v>
      </c>
      <c r="EL6" s="22">
        <f t="shared" si="14"/>
        <v>0.91</v>
      </c>
      <c r="EM6" s="22">
        <f t="shared" si="14"/>
        <v>0.86</v>
      </c>
      <c r="EN6" s="21" t="str">
        <f>IF(EN7="","",IF(EN7="-","【-】","【"&amp;SUBSTITUTE(TEXT(EN7,"#,##0.00"),"-","△")&amp;"】"))</f>
        <v>【0.59】</v>
      </c>
    </row>
    <row r="7" spans="1:144" s="23" customFormat="1" x14ac:dyDescent="0.2">
      <c r="A7" s="15"/>
      <c r="B7" s="24">
        <v>2024</v>
      </c>
      <c r="C7" s="24">
        <v>341002</v>
      </c>
      <c r="D7" s="24">
        <v>46</v>
      </c>
      <c r="E7" s="24">
        <v>1</v>
      </c>
      <c r="F7" s="24">
        <v>0</v>
      </c>
      <c r="G7" s="24">
        <v>1</v>
      </c>
      <c r="H7" s="24" t="s">
        <v>93</v>
      </c>
      <c r="I7" s="24" t="s">
        <v>94</v>
      </c>
      <c r="J7" s="24" t="s">
        <v>95</v>
      </c>
      <c r="K7" s="24" t="s">
        <v>96</v>
      </c>
      <c r="L7" s="24" t="s">
        <v>97</v>
      </c>
      <c r="M7" s="24" t="s">
        <v>98</v>
      </c>
      <c r="N7" s="25" t="s">
        <v>99</v>
      </c>
      <c r="O7" s="25">
        <v>64.900000000000006</v>
      </c>
      <c r="P7" s="25">
        <v>98.11</v>
      </c>
      <c r="Q7" s="25">
        <v>2398</v>
      </c>
      <c r="R7" s="25">
        <v>1173543</v>
      </c>
      <c r="S7" s="25">
        <v>906.69</v>
      </c>
      <c r="T7" s="25">
        <v>1294.32</v>
      </c>
      <c r="U7" s="25">
        <v>1211310</v>
      </c>
      <c r="V7" s="25">
        <v>273.42</v>
      </c>
      <c r="W7" s="25">
        <v>4430.22</v>
      </c>
      <c r="X7" s="25">
        <v>102.64</v>
      </c>
      <c r="Y7" s="25">
        <v>100.4</v>
      </c>
      <c r="Z7" s="25">
        <v>102.15</v>
      </c>
      <c r="AA7" s="25">
        <v>102.71</v>
      </c>
      <c r="AB7" s="25">
        <v>100.13</v>
      </c>
      <c r="AC7" s="25">
        <v>108.59</v>
      </c>
      <c r="AD7" s="25">
        <v>110.89</v>
      </c>
      <c r="AE7" s="25">
        <v>107.97</v>
      </c>
      <c r="AF7" s="25">
        <v>106.75</v>
      </c>
      <c r="AG7" s="25">
        <v>106.39</v>
      </c>
      <c r="AH7" s="25">
        <v>107.26</v>
      </c>
      <c r="AI7" s="25">
        <v>0</v>
      </c>
      <c r="AJ7" s="25">
        <v>0</v>
      </c>
      <c r="AK7" s="25">
        <v>0</v>
      </c>
      <c r="AL7" s="25">
        <v>0</v>
      </c>
      <c r="AM7" s="25">
        <v>0</v>
      </c>
      <c r="AN7" s="25">
        <v>0</v>
      </c>
      <c r="AO7" s="25">
        <v>0</v>
      </c>
      <c r="AP7" s="25">
        <v>0</v>
      </c>
      <c r="AQ7" s="25">
        <v>0</v>
      </c>
      <c r="AR7" s="25">
        <v>0</v>
      </c>
      <c r="AS7" s="25">
        <v>1.61</v>
      </c>
      <c r="AT7" s="25">
        <v>127.98</v>
      </c>
      <c r="AU7" s="25">
        <v>109.34</v>
      </c>
      <c r="AV7" s="25">
        <v>108.84</v>
      </c>
      <c r="AW7" s="25">
        <v>112.85</v>
      </c>
      <c r="AX7" s="25">
        <v>114.71</v>
      </c>
      <c r="AY7" s="25">
        <v>170.76</v>
      </c>
      <c r="AZ7" s="25">
        <v>169.11</v>
      </c>
      <c r="BA7" s="25">
        <v>157.01</v>
      </c>
      <c r="BB7" s="25">
        <v>147.65</v>
      </c>
      <c r="BC7" s="25">
        <v>150.03</v>
      </c>
      <c r="BD7" s="25">
        <v>239.69</v>
      </c>
      <c r="BE7" s="25">
        <v>359.22</v>
      </c>
      <c r="BF7" s="25">
        <v>367.44</v>
      </c>
      <c r="BG7" s="25">
        <v>367</v>
      </c>
      <c r="BH7" s="25">
        <v>372.39</v>
      </c>
      <c r="BI7" s="25">
        <v>369.39</v>
      </c>
      <c r="BJ7" s="25">
        <v>200.12</v>
      </c>
      <c r="BK7" s="25">
        <v>194.42</v>
      </c>
      <c r="BL7" s="25">
        <v>195.5</v>
      </c>
      <c r="BM7" s="25">
        <v>195.64</v>
      </c>
      <c r="BN7" s="25">
        <v>199.14</v>
      </c>
      <c r="BO7" s="25">
        <v>264.86</v>
      </c>
      <c r="BP7" s="25">
        <v>98.57</v>
      </c>
      <c r="BQ7" s="25">
        <v>96.46</v>
      </c>
      <c r="BR7" s="25">
        <v>98.01</v>
      </c>
      <c r="BS7" s="25">
        <v>98.08</v>
      </c>
      <c r="BT7" s="25">
        <v>95.82</v>
      </c>
      <c r="BU7" s="25">
        <v>98.26</v>
      </c>
      <c r="BV7" s="25">
        <v>100.4</v>
      </c>
      <c r="BW7" s="25">
        <v>96.51</v>
      </c>
      <c r="BX7" s="25">
        <v>95.29</v>
      </c>
      <c r="BY7" s="25">
        <v>95.27</v>
      </c>
      <c r="BZ7" s="25">
        <v>97.59</v>
      </c>
      <c r="CA7" s="25">
        <v>147.44</v>
      </c>
      <c r="CB7" s="25">
        <v>150.31</v>
      </c>
      <c r="CC7" s="25">
        <v>148.43</v>
      </c>
      <c r="CD7" s="25">
        <v>148.75</v>
      </c>
      <c r="CE7" s="25">
        <v>152.72999999999999</v>
      </c>
      <c r="CF7" s="25">
        <v>172.33</v>
      </c>
      <c r="CG7" s="25">
        <v>172.8</v>
      </c>
      <c r="CH7" s="25">
        <v>180.94</v>
      </c>
      <c r="CI7" s="25">
        <v>186.56</v>
      </c>
      <c r="CJ7" s="25">
        <v>189.6</v>
      </c>
      <c r="CK7" s="25">
        <v>181.66</v>
      </c>
      <c r="CL7" s="25">
        <v>59.2</v>
      </c>
      <c r="CM7" s="25">
        <v>60.27</v>
      </c>
      <c r="CN7" s="25">
        <v>59.78</v>
      </c>
      <c r="CO7" s="25">
        <v>58.82</v>
      </c>
      <c r="CP7" s="25">
        <v>58.43</v>
      </c>
      <c r="CQ7" s="25">
        <v>59.37</v>
      </c>
      <c r="CR7" s="25">
        <v>58.84</v>
      </c>
      <c r="CS7" s="25">
        <v>58.91</v>
      </c>
      <c r="CT7" s="25">
        <v>58.89</v>
      </c>
      <c r="CU7" s="25">
        <v>59.38</v>
      </c>
      <c r="CV7" s="25">
        <v>60.21</v>
      </c>
      <c r="CW7" s="25">
        <v>94.65</v>
      </c>
      <c r="CX7" s="25">
        <v>94.52</v>
      </c>
      <c r="CY7" s="25">
        <v>94.25</v>
      </c>
      <c r="CZ7" s="25">
        <v>94.63</v>
      </c>
      <c r="DA7" s="25">
        <v>95.54</v>
      </c>
      <c r="DB7" s="25">
        <v>93.68</v>
      </c>
      <c r="DC7" s="25">
        <v>94.13</v>
      </c>
      <c r="DD7" s="25">
        <v>93.84</v>
      </c>
      <c r="DE7" s="25">
        <v>93.56</v>
      </c>
      <c r="DF7" s="25">
        <v>93.7</v>
      </c>
      <c r="DG7" s="25">
        <v>89.21</v>
      </c>
      <c r="DH7" s="25">
        <v>56.14</v>
      </c>
      <c r="DI7" s="25">
        <v>57.06</v>
      </c>
      <c r="DJ7" s="25">
        <v>57.96</v>
      </c>
      <c r="DK7" s="25">
        <v>58.23</v>
      </c>
      <c r="DL7" s="25">
        <v>59.09</v>
      </c>
      <c r="DM7" s="25">
        <v>50.32</v>
      </c>
      <c r="DN7" s="25">
        <v>50.93</v>
      </c>
      <c r="DO7" s="25">
        <v>51.24</v>
      </c>
      <c r="DP7" s="25">
        <v>51.59</v>
      </c>
      <c r="DQ7" s="25">
        <v>51.71</v>
      </c>
      <c r="DR7" s="25">
        <v>52.41</v>
      </c>
      <c r="DS7" s="25">
        <v>25.57</v>
      </c>
      <c r="DT7" s="25">
        <v>26.84</v>
      </c>
      <c r="DU7" s="25">
        <v>28.34</v>
      </c>
      <c r="DV7" s="25">
        <v>30.14</v>
      </c>
      <c r="DW7" s="25">
        <v>32.79</v>
      </c>
      <c r="DX7" s="25">
        <v>24.26</v>
      </c>
      <c r="DY7" s="25">
        <v>25.55</v>
      </c>
      <c r="DZ7" s="25">
        <v>26.73</v>
      </c>
      <c r="EA7" s="25">
        <v>28.09</v>
      </c>
      <c r="EB7" s="25">
        <v>29.51</v>
      </c>
      <c r="EC7" s="25">
        <v>26.78</v>
      </c>
      <c r="ED7" s="25">
        <v>0.53</v>
      </c>
      <c r="EE7" s="25">
        <v>0.67</v>
      </c>
      <c r="EF7" s="25">
        <v>0.25</v>
      </c>
      <c r="EG7" s="25">
        <v>0.34</v>
      </c>
      <c r="EH7" s="25">
        <v>0.33</v>
      </c>
      <c r="EI7" s="25">
        <v>0.99</v>
      </c>
      <c r="EJ7" s="25">
        <v>0.97</v>
      </c>
      <c r="EK7" s="25">
        <v>1</v>
      </c>
      <c r="EL7" s="25">
        <v>0.91</v>
      </c>
      <c r="EM7" s="25">
        <v>0.86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2026-02-05T08:44:46Z</cp:lastPrinted>
  <dcterms:created xsi:type="dcterms:W3CDTF">2025-12-12T09:21:46Z</dcterms:created>
  <dcterms:modified xsi:type="dcterms:W3CDTF">2026-02-05T09:36:21Z</dcterms:modified>
  <cp:category/>
</cp:coreProperties>
</file>