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000抜術管理係\★★技術管理係資料室（バックアップ資料）\04　様式・雛形\工事関係帳票（R6.4以降）\施工帳票\"/>
    </mc:Choice>
  </mc:AlternateContent>
  <xr:revisionPtr revIDLastSave="0" documentId="13_ncr:1_{EEBEF102-42C9-4BC3-8A3A-BA5965F3AF4E}" xr6:coauthVersionLast="47" xr6:coauthVersionMax="47" xr10:uidLastSave="{00000000-0000-0000-0000-000000000000}"/>
  <bookViews>
    <workbookView xWindow="-19320" yWindow="-3915" windowWidth="19440" windowHeight="15000" xr2:uid="{00000000-000D-0000-FFFF-FFFF00000000}"/>
  </bookViews>
  <sheets>
    <sheet name="記入例" sheetId="13" r:id="rId1"/>
    <sheet name="No.1 " sheetId="12" r:id="rId2"/>
    <sheet name="No.2" sheetId="14" r:id="rId3"/>
    <sheet name="No.3" sheetId="15" r:id="rId4"/>
  </sheets>
  <definedNames>
    <definedName name="_xlnm.Print_Area" localSheetId="1">'No.1 '!$A$1:$AK$91</definedName>
    <definedName name="_xlnm.Print_Area" localSheetId="2">No.2!$A$1:$AK$91</definedName>
    <definedName name="_xlnm.Print_Area" localSheetId="3">No.3!$A$1:$AK$91</definedName>
    <definedName name="_xlnm.Print_Area" localSheetId="0">記入例!$A$1:$AK$92</definedName>
    <definedName name="_xlnm.Print_Titles" localSheetId="1">'No.1 '!$1:$5</definedName>
    <definedName name="_xlnm.Print_Titles" localSheetId="2">No.2!$1:$5</definedName>
    <definedName name="_xlnm.Print_Titles" localSheetId="3">No.3!$1:$5</definedName>
    <definedName name="_xlnm.Print_Titles" localSheetId="0">記入例!$1:$5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8" i="15" l="1"/>
  <c r="F18" i="15"/>
  <c r="AG17" i="15"/>
  <c r="C16" i="15"/>
  <c r="AF17" i="15" s="1"/>
  <c r="Q15" i="15"/>
  <c r="AF26" i="14"/>
  <c r="AC18" i="14"/>
  <c r="AB18" i="14"/>
  <c r="Y18" i="14"/>
  <c r="X18" i="14"/>
  <c r="U18" i="14"/>
  <c r="T18" i="14"/>
  <c r="Q18" i="14"/>
  <c r="P18" i="14"/>
  <c r="M18" i="14"/>
  <c r="L18" i="14"/>
  <c r="I18" i="14"/>
  <c r="H18" i="14"/>
  <c r="E18" i="14"/>
  <c r="D18" i="14"/>
  <c r="AF17" i="14"/>
  <c r="AF18" i="14" s="1"/>
  <c r="AE17" i="14"/>
  <c r="AE18" i="14" s="1"/>
  <c r="C16" i="14"/>
  <c r="C25" i="14" s="1"/>
  <c r="Q15" i="14"/>
  <c r="AD18" i="14" s="1"/>
  <c r="AH4" i="15"/>
  <c r="K4" i="15"/>
  <c r="D4" i="15"/>
  <c r="D3" i="15"/>
  <c r="D2" i="15"/>
  <c r="AH4" i="14"/>
  <c r="D3" i="14"/>
  <c r="K4" i="14"/>
  <c r="D4" i="14"/>
  <c r="D2" i="14"/>
  <c r="AH76" i="15"/>
  <c r="AH75" i="15"/>
  <c r="AI75" i="15" s="1"/>
  <c r="AH67" i="15"/>
  <c r="AH66" i="15"/>
  <c r="AI66" i="15" s="1"/>
  <c r="AH58" i="15"/>
  <c r="AH57" i="15"/>
  <c r="AI57" i="15" s="1"/>
  <c r="AH49" i="15"/>
  <c r="AH48" i="15"/>
  <c r="AI48" i="15" s="1"/>
  <c r="AH40" i="15"/>
  <c r="AH39" i="15"/>
  <c r="AI39" i="15" s="1"/>
  <c r="AH31" i="15"/>
  <c r="AH30" i="15"/>
  <c r="AI30" i="15" s="1"/>
  <c r="AH22" i="15"/>
  <c r="AH21" i="15"/>
  <c r="AI21" i="15" s="1"/>
  <c r="AH13" i="15"/>
  <c r="AH12" i="15"/>
  <c r="AI12" i="15" s="1"/>
  <c r="AH76" i="14"/>
  <c r="AH75" i="14"/>
  <c r="AI75" i="14" s="1"/>
  <c r="AH67" i="14"/>
  <c r="AH66" i="14"/>
  <c r="AI66" i="14" s="1"/>
  <c r="AH58" i="14"/>
  <c r="AH57" i="14"/>
  <c r="AI57" i="14" s="1"/>
  <c r="AH49" i="14"/>
  <c r="AH48" i="14"/>
  <c r="AI48" i="14" s="1"/>
  <c r="AH40" i="14"/>
  <c r="AH39" i="14"/>
  <c r="AI39" i="14" s="1"/>
  <c r="AH31" i="14"/>
  <c r="AH30" i="14"/>
  <c r="AI30" i="14" s="1"/>
  <c r="AH22" i="14"/>
  <c r="AH21" i="14"/>
  <c r="AI21" i="14" s="1"/>
  <c r="AH13" i="14"/>
  <c r="AH12" i="14"/>
  <c r="AH76" i="13"/>
  <c r="AH75" i="13"/>
  <c r="AH67" i="13"/>
  <c r="AH66" i="13"/>
  <c r="AH58" i="13"/>
  <c r="AH57" i="13"/>
  <c r="AH49" i="13"/>
  <c r="AH48" i="13"/>
  <c r="AH40" i="13"/>
  <c r="AH39" i="13"/>
  <c r="AH31" i="13"/>
  <c r="AH30" i="13"/>
  <c r="AH22" i="13"/>
  <c r="AH21" i="13"/>
  <c r="C16" i="13"/>
  <c r="Q15" i="13"/>
  <c r="AB18" i="13" s="1"/>
  <c r="AH13" i="13"/>
  <c r="AJ13" i="13" s="1"/>
  <c r="AH12" i="13"/>
  <c r="AI12" i="13" s="1"/>
  <c r="AD9" i="13"/>
  <c r="AC9" i="13"/>
  <c r="AB9" i="13"/>
  <c r="AA9" i="13"/>
  <c r="Z9" i="13"/>
  <c r="Y9" i="13"/>
  <c r="X9" i="13"/>
  <c r="W9" i="13"/>
  <c r="V9" i="13"/>
  <c r="U9" i="13"/>
  <c r="T9" i="13"/>
  <c r="S9" i="13"/>
  <c r="R9" i="13"/>
  <c r="Q9" i="13"/>
  <c r="P9" i="13"/>
  <c r="O9" i="13"/>
  <c r="N9" i="13"/>
  <c r="M9" i="13"/>
  <c r="L9" i="13"/>
  <c r="K9" i="13"/>
  <c r="J9" i="13"/>
  <c r="I9" i="13"/>
  <c r="H9" i="13"/>
  <c r="G9" i="13"/>
  <c r="F9" i="13"/>
  <c r="E9" i="13"/>
  <c r="D9" i="13"/>
  <c r="C9" i="13"/>
  <c r="AG8" i="13"/>
  <c r="AG9" i="13" s="1"/>
  <c r="AF8" i="13"/>
  <c r="AF9" i="13" s="1"/>
  <c r="AE8" i="13"/>
  <c r="AE9" i="13" s="1"/>
  <c r="AJ12" i="13" l="1"/>
  <c r="AK12" i="13" s="1"/>
  <c r="AC18" i="15"/>
  <c r="Y18" i="15"/>
  <c r="U18" i="15"/>
  <c r="Q18" i="15"/>
  <c r="M18" i="15"/>
  <c r="I18" i="15"/>
  <c r="E18" i="15"/>
  <c r="AB18" i="15"/>
  <c r="X18" i="15"/>
  <c r="T18" i="15"/>
  <c r="P18" i="15"/>
  <c r="L18" i="15"/>
  <c r="H18" i="15"/>
  <c r="D18" i="15"/>
  <c r="AA18" i="15"/>
  <c r="W18" i="15"/>
  <c r="S18" i="15"/>
  <c r="O18" i="15"/>
  <c r="K18" i="15"/>
  <c r="G18" i="15"/>
  <c r="C18" i="15"/>
  <c r="Z18" i="15"/>
  <c r="AF18" i="15"/>
  <c r="N18" i="15"/>
  <c r="AD18" i="15"/>
  <c r="J18" i="15"/>
  <c r="AG18" i="15"/>
  <c r="R18" i="15"/>
  <c r="Q24" i="15"/>
  <c r="C25" i="15"/>
  <c r="AE17" i="15"/>
  <c r="AE18" i="15" s="1"/>
  <c r="AE26" i="14"/>
  <c r="AE27" i="14" s="1"/>
  <c r="C34" i="14"/>
  <c r="AG26" i="14"/>
  <c r="AG17" i="14"/>
  <c r="AG18" i="14" s="1"/>
  <c r="F18" i="14"/>
  <c r="J18" i="14"/>
  <c r="N18" i="14"/>
  <c r="R18" i="14"/>
  <c r="V18" i="14"/>
  <c r="Z18" i="14"/>
  <c r="Q24" i="14"/>
  <c r="Q33" i="14" s="1"/>
  <c r="C18" i="14"/>
  <c r="G18" i="14"/>
  <c r="K18" i="14"/>
  <c r="O18" i="14"/>
  <c r="S18" i="14"/>
  <c r="W18" i="14"/>
  <c r="AA18" i="14"/>
  <c r="AI12" i="14"/>
  <c r="AI66" i="13"/>
  <c r="AI57" i="13"/>
  <c r="AI48" i="13"/>
  <c r="AI39" i="13"/>
  <c r="AI30" i="13"/>
  <c r="AI75" i="13"/>
  <c r="AJ22" i="13"/>
  <c r="AJ31" i="13" s="1"/>
  <c r="AJ40" i="13" s="1"/>
  <c r="AJ49" i="13" s="1"/>
  <c r="AJ58" i="13" s="1"/>
  <c r="AJ67" i="13" s="1"/>
  <c r="AJ76" i="13" s="1"/>
  <c r="AI21" i="13"/>
  <c r="AF17" i="13"/>
  <c r="AF18" i="13" s="1"/>
  <c r="J18" i="13"/>
  <c r="Z18" i="13"/>
  <c r="AJ21" i="13"/>
  <c r="AE17" i="13"/>
  <c r="AE18" i="13" s="1"/>
  <c r="F18" i="13"/>
  <c r="K18" i="13"/>
  <c r="P18" i="13"/>
  <c r="V18" i="13"/>
  <c r="AA18" i="13"/>
  <c r="D18" i="13"/>
  <c r="O18" i="13"/>
  <c r="AG17" i="13"/>
  <c r="AG18" i="13" s="1"/>
  <c r="G18" i="13"/>
  <c r="L18" i="13"/>
  <c r="R18" i="13"/>
  <c r="W18" i="13"/>
  <c r="T18" i="13"/>
  <c r="AC18" i="13"/>
  <c r="Y18" i="13"/>
  <c r="U18" i="13"/>
  <c r="Q18" i="13"/>
  <c r="M18" i="13"/>
  <c r="I18" i="13"/>
  <c r="E18" i="13"/>
  <c r="C18" i="13"/>
  <c r="H18" i="13"/>
  <c r="N18" i="13"/>
  <c r="S18" i="13"/>
  <c r="X18" i="13"/>
  <c r="AD18" i="13"/>
  <c r="Q24" i="13"/>
  <c r="AH76" i="12"/>
  <c r="AH75" i="12"/>
  <c r="AI75" i="12" s="1"/>
  <c r="AH67" i="12"/>
  <c r="AH66" i="12"/>
  <c r="AI66" i="12" s="1"/>
  <c r="AH58" i="12"/>
  <c r="AH57" i="12"/>
  <c r="AI57" i="12" s="1"/>
  <c r="AH49" i="12"/>
  <c r="AH48" i="12"/>
  <c r="AI48" i="12" s="1"/>
  <c r="AH40" i="12"/>
  <c r="AH39" i="12"/>
  <c r="AI39" i="12" s="1"/>
  <c r="AH31" i="12"/>
  <c r="AH30" i="12"/>
  <c r="AI30" i="12" s="1"/>
  <c r="AH22" i="12"/>
  <c r="AH21" i="12"/>
  <c r="AI21" i="12" s="1"/>
  <c r="C16" i="12"/>
  <c r="C25" i="12" s="1"/>
  <c r="Q15" i="12"/>
  <c r="AH13" i="12"/>
  <c r="AJ13" i="12" s="1"/>
  <c r="AH12" i="12"/>
  <c r="AD9" i="12"/>
  <c r="AC9" i="12"/>
  <c r="AB9" i="12"/>
  <c r="AA9" i="12"/>
  <c r="Z9" i="12"/>
  <c r="Y9" i="12"/>
  <c r="X9" i="12"/>
  <c r="W9" i="12"/>
  <c r="V9" i="12"/>
  <c r="U9" i="12"/>
  <c r="T9" i="12"/>
  <c r="S9" i="12"/>
  <c r="R9" i="12"/>
  <c r="Q9" i="12"/>
  <c r="P9" i="12"/>
  <c r="O9" i="12"/>
  <c r="N9" i="12"/>
  <c r="M9" i="12"/>
  <c r="L9" i="12"/>
  <c r="K9" i="12"/>
  <c r="J9" i="12"/>
  <c r="I9" i="12"/>
  <c r="H9" i="12"/>
  <c r="G9" i="12"/>
  <c r="F9" i="12"/>
  <c r="E9" i="12"/>
  <c r="D9" i="12"/>
  <c r="C9" i="12"/>
  <c r="AG8" i="12"/>
  <c r="AG9" i="12" s="1"/>
  <c r="AF8" i="12"/>
  <c r="AF9" i="12" s="1"/>
  <c r="AE8" i="12"/>
  <c r="AE9" i="12" s="1"/>
  <c r="AF26" i="15" l="1"/>
  <c r="AF27" i="15" s="1"/>
  <c r="AE26" i="15"/>
  <c r="AE27" i="15" s="1"/>
  <c r="Q33" i="15"/>
  <c r="C34" i="15"/>
  <c r="AG26" i="15"/>
  <c r="AG27" i="15" s="1"/>
  <c r="AC27" i="15"/>
  <c r="Y27" i="15"/>
  <c r="U27" i="15"/>
  <c r="Q27" i="15"/>
  <c r="M27" i="15"/>
  <c r="I27" i="15"/>
  <c r="E27" i="15"/>
  <c r="AB27" i="15"/>
  <c r="X27" i="15"/>
  <c r="T27" i="15"/>
  <c r="P27" i="15"/>
  <c r="L27" i="15"/>
  <c r="H27" i="15"/>
  <c r="D27" i="15"/>
  <c r="AA27" i="15"/>
  <c r="W27" i="15"/>
  <c r="S27" i="15"/>
  <c r="O27" i="15"/>
  <c r="K27" i="15"/>
  <c r="G27" i="15"/>
  <c r="C27" i="15"/>
  <c r="AD27" i="15"/>
  <c r="N27" i="15"/>
  <c r="F27" i="15"/>
  <c r="R27" i="15"/>
  <c r="Z27" i="15"/>
  <c r="J27" i="15"/>
  <c r="V27" i="15"/>
  <c r="AB36" i="14"/>
  <c r="X36" i="14"/>
  <c r="T36" i="14"/>
  <c r="P36" i="14"/>
  <c r="L36" i="14"/>
  <c r="H36" i="14"/>
  <c r="D36" i="14"/>
  <c r="AA36" i="14"/>
  <c r="W36" i="14"/>
  <c r="S36" i="14"/>
  <c r="O36" i="14"/>
  <c r="K36" i="14"/>
  <c r="G36" i="14"/>
  <c r="C36" i="14"/>
  <c r="AD36" i="14"/>
  <c r="Z36" i="14"/>
  <c r="V36" i="14"/>
  <c r="R36" i="14"/>
  <c r="N36" i="14"/>
  <c r="J36" i="14"/>
  <c r="F36" i="14"/>
  <c r="U36" i="14"/>
  <c r="E36" i="14"/>
  <c r="AC36" i="14"/>
  <c r="Q36" i="14"/>
  <c r="M36" i="14"/>
  <c r="Y36" i="14"/>
  <c r="I36" i="14"/>
  <c r="AE35" i="14"/>
  <c r="AE36" i="14" s="1"/>
  <c r="C43" i="14"/>
  <c r="Q42" i="14"/>
  <c r="AG35" i="14"/>
  <c r="AG36" i="14" s="1"/>
  <c r="AF35" i="14"/>
  <c r="AF36" i="14" s="1"/>
  <c r="AB27" i="14"/>
  <c r="X27" i="14"/>
  <c r="T27" i="14"/>
  <c r="P27" i="14"/>
  <c r="L27" i="14"/>
  <c r="H27" i="14"/>
  <c r="D27" i="14"/>
  <c r="AA27" i="14"/>
  <c r="W27" i="14"/>
  <c r="S27" i="14"/>
  <c r="O27" i="14"/>
  <c r="K27" i="14"/>
  <c r="G27" i="14"/>
  <c r="C27" i="14"/>
  <c r="AD27" i="14"/>
  <c r="Z27" i="14"/>
  <c r="V27" i="14"/>
  <c r="R27" i="14"/>
  <c r="N27" i="14"/>
  <c r="J27" i="14"/>
  <c r="F27" i="14"/>
  <c r="Y27" i="14"/>
  <c r="I27" i="14"/>
  <c r="Q27" i="14"/>
  <c r="M27" i="14"/>
  <c r="U27" i="14"/>
  <c r="E27" i="14"/>
  <c r="AC27" i="14"/>
  <c r="AG27" i="14"/>
  <c r="AF27" i="14"/>
  <c r="AD18" i="12"/>
  <c r="AE17" i="12"/>
  <c r="AE18" i="12" s="1"/>
  <c r="R18" i="12"/>
  <c r="AG17" i="12"/>
  <c r="AG18" i="12" s="1"/>
  <c r="Q24" i="12"/>
  <c r="AB27" i="12" s="1"/>
  <c r="H18" i="12"/>
  <c r="J18" i="12"/>
  <c r="V18" i="12"/>
  <c r="N18" i="12"/>
  <c r="X18" i="12"/>
  <c r="F18" i="12"/>
  <c r="P18" i="12"/>
  <c r="Z18" i="12"/>
  <c r="AA27" i="13"/>
  <c r="W27" i="13"/>
  <c r="S27" i="13"/>
  <c r="O27" i="13"/>
  <c r="K27" i="13"/>
  <c r="G27" i="13"/>
  <c r="C27" i="13"/>
  <c r="AD27" i="13"/>
  <c r="Y27" i="13"/>
  <c r="T27" i="13"/>
  <c r="N27" i="13"/>
  <c r="I27" i="13"/>
  <c r="D27" i="13"/>
  <c r="AC27" i="13"/>
  <c r="X27" i="13"/>
  <c r="R27" i="13"/>
  <c r="M27" i="13"/>
  <c r="H27" i="13"/>
  <c r="P27" i="13"/>
  <c r="AB27" i="13"/>
  <c r="V27" i="13"/>
  <c r="Q27" i="13"/>
  <c r="L27" i="13"/>
  <c r="F27" i="13"/>
  <c r="Z27" i="13"/>
  <c r="U27" i="13"/>
  <c r="J27" i="13"/>
  <c r="E27" i="13"/>
  <c r="AK21" i="13"/>
  <c r="AJ30" i="13"/>
  <c r="C34" i="13"/>
  <c r="Q33" i="13"/>
  <c r="AG26" i="13"/>
  <c r="AG27" i="13" s="1"/>
  <c r="AE26" i="13"/>
  <c r="AE27" i="13" s="1"/>
  <c r="AF26" i="13"/>
  <c r="AF27" i="13" s="1"/>
  <c r="AI12" i="12"/>
  <c r="C34" i="12"/>
  <c r="AF26" i="12"/>
  <c r="AJ12" i="12"/>
  <c r="AJ22" i="12"/>
  <c r="AJ31" i="12" s="1"/>
  <c r="AJ40" i="12" s="1"/>
  <c r="AJ49" i="12" s="1"/>
  <c r="AJ58" i="12" s="1"/>
  <c r="AJ67" i="12" s="1"/>
  <c r="AJ76" i="12" s="1"/>
  <c r="AJ13" i="14" s="1"/>
  <c r="AJ22" i="14" s="1"/>
  <c r="AJ31" i="14" s="1"/>
  <c r="AJ40" i="14" s="1"/>
  <c r="AJ49" i="14" s="1"/>
  <c r="AJ58" i="14" s="1"/>
  <c r="AJ67" i="14" s="1"/>
  <c r="AJ76" i="14" s="1"/>
  <c r="AJ13" i="15" s="1"/>
  <c r="AJ22" i="15" s="1"/>
  <c r="AJ31" i="15" s="1"/>
  <c r="AJ40" i="15" s="1"/>
  <c r="AJ49" i="15" s="1"/>
  <c r="AJ58" i="15" s="1"/>
  <c r="AJ67" i="15" s="1"/>
  <c r="AJ76" i="15" s="1"/>
  <c r="AE26" i="12"/>
  <c r="AC18" i="12"/>
  <c r="Y18" i="12"/>
  <c r="U18" i="12"/>
  <c r="Q18" i="12"/>
  <c r="M18" i="12"/>
  <c r="I18" i="12"/>
  <c r="E18" i="12"/>
  <c r="AA18" i="12"/>
  <c r="W18" i="12"/>
  <c r="S18" i="12"/>
  <c r="O18" i="12"/>
  <c r="K18" i="12"/>
  <c r="G18" i="12"/>
  <c r="C18" i="12"/>
  <c r="D18" i="12"/>
  <c r="L18" i="12"/>
  <c r="T18" i="12"/>
  <c r="AB18" i="12"/>
  <c r="AG26" i="12"/>
  <c r="AF17" i="12"/>
  <c r="AF18" i="12" s="1"/>
  <c r="AF35" i="15" l="1"/>
  <c r="AF36" i="15" s="1"/>
  <c r="AE35" i="15"/>
  <c r="AE36" i="15" s="1"/>
  <c r="C43" i="15"/>
  <c r="Q42" i="15"/>
  <c r="AG35" i="15"/>
  <c r="AG36" i="15" s="1"/>
  <c r="AC36" i="15"/>
  <c r="Y36" i="15"/>
  <c r="U36" i="15"/>
  <c r="Q36" i="15"/>
  <c r="M36" i="15"/>
  <c r="I36" i="15"/>
  <c r="E36" i="15"/>
  <c r="AB36" i="15"/>
  <c r="X36" i="15"/>
  <c r="T36" i="15"/>
  <c r="P36" i="15"/>
  <c r="L36" i="15"/>
  <c r="H36" i="15"/>
  <c r="D36" i="15"/>
  <c r="AD36" i="15"/>
  <c r="V36" i="15"/>
  <c r="N36" i="15"/>
  <c r="F36" i="15"/>
  <c r="AA36" i="15"/>
  <c r="W36" i="15"/>
  <c r="S36" i="15"/>
  <c r="O36" i="15"/>
  <c r="K36" i="15"/>
  <c r="G36" i="15"/>
  <c r="C36" i="15"/>
  <c r="Z36" i="15"/>
  <c r="R36" i="15"/>
  <c r="J36" i="15"/>
  <c r="AB45" i="14"/>
  <c r="X45" i="14"/>
  <c r="T45" i="14"/>
  <c r="P45" i="14"/>
  <c r="L45" i="14"/>
  <c r="H45" i="14"/>
  <c r="D45" i="14"/>
  <c r="AA45" i="14"/>
  <c r="W45" i="14"/>
  <c r="S45" i="14"/>
  <c r="O45" i="14"/>
  <c r="K45" i="14"/>
  <c r="G45" i="14"/>
  <c r="C45" i="14"/>
  <c r="AD45" i="14"/>
  <c r="Z45" i="14"/>
  <c r="V45" i="14"/>
  <c r="R45" i="14"/>
  <c r="N45" i="14"/>
  <c r="J45" i="14"/>
  <c r="F45" i="14"/>
  <c r="Q45" i="14"/>
  <c r="Y45" i="14"/>
  <c r="AC45" i="14"/>
  <c r="M45" i="14"/>
  <c r="I45" i="14"/>
  <c r="U45" i="14"/>
  <c r="E45" i="14"/>
  <c r="AE44" i="14"/>
  <c r="AE45" i="14" s="1"/>
  <c r="C52" i="14"/>
  <c r="Q51" i="14"/>
  <c r="AG44" i="14"/>
  <c r="AG45" i="14" s="1"/>
  <c r="AF44" i="14"/>
  <c r="AF45" i="14" s="1"/>
  <c r="AG27" i="12"/>
  <c r="Y27" i="12"/>
  <c r="R27" i="12"/>
  <c r="X27" i="12"/>
  <c r="AF27" i="12"/>
  <c r="K27" i="12"/>
  <c r="T27" i="12"/>
  <c r="I27" i="12"/>
  <c r="V27" i="12"/>
  <c r="AA27" i="12"/>
  <c r="Z27" i="12"/>
  <c r="P27" i="12"/>
  <c r="L27" i="12"/>
  <c r="N27" i="12"/>
  <c r="M27" i="12"/>
  <c r="AC27" i="12"/>
  <c r="O27" i="12"/>
  <c r="D27" i="12"/>
  <c r="F27" i="12"/>
  <c r="Q27" i="12"/>
  <c r="C27" i="12"/>
  <c r="S27" i="12"/>
  <c r="H27" i="12"/>
  <c r="J27" i="12"/>
  <c r="Q33" i="12"/>
  <c r="U36" i="12" s="1"/>
  <c r="AE27" i="12"/>
  <c r="AD27" i="12"/>
  <c r="E27" i="12"/>
  <c r="U27" i="12"/>
  <c r="G27" i="12"/>
  <c r="W27" i="12"/>
  <c r="AC36" i="13"/>
  <c r="Y36" i="13"/>
  <c r="U36" i="13"/>
  <c r="Q36" i="13"/>
  <c r="M36" i="13"/>
  <c r="I36" i="13"/>
  <c r="E36" i="13"/>
  <c r="Z36" i="13"/>
  <c r="T36" i="13"/>
  <c r="O36" i="13"/>
  <c r="J36" i="13"/>
  <c r="D36" i="13"/>
  <c r="AD36" i="13"/>
  <c r="X36" i="13"/>
  <c r="S36" i="13"/>
  <c r="N36" i="13"/>
  <c r="H36" i="13"/>
  <c r="C36" i="13"/>
  <c r="AB36" i="13"/>
  <c r="W36" i="13"/>
  <c r="R36" i="13"/>
  <c r="L36" i="13"/>
  <c r="G36" i="13"/>
  <c r="AA36" i="13"/>
  <c r="V36" i="13"/>
  <c r="P36" i="13"/>
  <c r="K36" i="13"/>
  <c r="F36" i="13"/>
  <c r="C43" i="13"/>
  <c r="AF35" i="13"/>
  <c r="AF36" i="13" s="1"/>
  <c r="Q42" i="13"/>
  <c r="AG35" i="13"/>
  <c r="AG36" i="13" s="1"/>
  <c r="AE35" i="13"/>
  <c r="AE36" i="13" s="1"/>
  <c r="AJ39" i="13"/>
  <c r="AK30" i="13"/>
  <c r="AK12" i="12"/>
  <c r="AJ21" i="12"/>
  <c r="C43" i="12"/>
  <c r="AF35" i="12"/>
  <c r="AE35" i="12"/>
  <c r="AG35" i="12"/>
  <c r="AC45" i="15" l="1"/>
  <c r="Y45" i="15"/>
  <c r="U45" i="15"/>
  <c r="Q45" i="15"/>
  <c r="M45" i="15"/>
  <c r="I45" i="15"/>
  <c r="E45" i="15"/>
  <c r="AB45" i="15"/>
  <c r="X45" i="15"/>
  <c r="T45" i="15"/>
  <c r="P45" i="15"/>
  <c r="L45" i="15"/>
  <c r="H45" i="15"/>
  <c r="D45" i="15"/>
  <c r="Z45" i="15"/>
  <c r="R45" i="15"/>
  <c r="J45" i="15"/>
  <c r="AA45" i="15"/>
  <c r="W45" i="15"/>
  <c r="S45" i="15"/>
  <c r="O45" i="15"/>
  <c r="K45" i="15"/>
  <c r="G45" i="15"/>
  <c r="C45" i="15"/>
  <c r="AD45" i="15"/>
  <c r="V45" i="15"/>
  <c r="N45" i="15"/>
  <c r="F45" i="15"/>
  <c r="AF44" i="15"/>
  <c r="AF45" i="15" s="1"/>
  <c r="AE44" i="15"/>
  <c r="AE45" i="15" s="1"/>
  <c r="Q51" i="15"/>
  <c r="AG44" i="15"/>
  <c r="AG45" i="15" s="1"/>
  <c r="C52" i="15"/>
  <c r="AB54" i="14"/>
  <c r="X54" i="14"/>
  <c r="T54" i="14"/>
  <c r="P54" i="14"/>
  <c r="L54" i="14"/>
  <c r="H54" i="14"/>
  <c r="D54" i="14"/>
  <c r="AA54" i="14"/>
  <c r="W54" i="14"/>
  <c r="S54" i="14"/>
  <c r="O54" i="14"/>
  <c r="K54" i="14"/>
  <c r="G54" i="14"/>
  <c r="C54" i="14"/>
  <c r="AC54" i="14"/>
  <c r="Y54" i="14"/>
  <c r="U54" i="14"/>
  <c r="Q54" i="14"/>
  <c r="AD54" i="14"/>
  <c r="Z54" i="14"/>
  <c r="V54" i="14"/>
  <c r="R54" i="14"/>
  <c r="N54" i="14"/>
  <c r="J54" i="14"/>
  <c r="F54" i="14"/>
  <c r="M54" i="14"/>
  <c r="I54" i="14"/>
  <c r="E54" i="14"/>
  <c r="AE53" i="14"/>
  <c r="AE54" i="14" s="1"/>
  <c r="C61" i="14"/>
  <c r="Q60" i="14"/>
  <c r="AG53" i="14"/>
  <c r="AG54" i="14" s="1"/>
  <c r="AF53" i="14"/>
  <c r="AF54" i="14" s="1"/>
  <c r="H36" i="12"/>
  <c r="D36" i="12"/>
  <c r="AC36" i="12"/>
  <c r="AF36" i="12"/>
  <c r="AB36" i="12"/>
  <c r="C36" i="12"/>
  <c r="I36" i="12"/>
  <c r="F36" i="12"/>
  <c r="G36" i="12"/>
  <c r="M36" i="12"/>
  <c r="W36" i="12"/>
  <c r="AG36" i="12"/>
  <c r="Z36" i="12"/>
  <c r="AD36" i="12"/>
  <c r="S36" i="12"/>
  <c r="Y36" i="12"/>
  <c r="AE36" i="12"/>
  <c r="J36" i="12"/>
  <c r="L36" i="12"/>
  <c r="N36" i="12"/>
  <c r="P36" i="12"/>
  <c r="K36" i="12"/>
  <c r="AA36" i="12"/>
  <c r="Q36" i="12"/>
  <c r="Q42" i="12"/>
  <c r="W45" i="12" s="1"/>
  <c r="R36" i="12"/>
  <c r="T36" i="12"/>
  <c r="V36" i="12"/>
  <c r="X36" i="12"/>
  <c r="O36" i="12"/>
  <c r="E36" i="12"/>
  <c r="AK39" i="13"/>
  <c r="AJ48" i="13"/>
  <c r="AA45" i="13"/>
  <c r="W45" i="13"/>
  <c r="S45" i="13"/>
  <c r="O45" i="13"/>
  <c r="K45" i="13"/>
  <c r="G45" i="13"/>
  <c r="C45" i="13"/>
  <c r="Z45" i="13"/>
  <c r="U45" i="13"/>
  <c r="P45" i="13"/>
  <c r="J45" i="13"/>
  <c r="E45" i="13"/>
  <c r="AB45" i="13"/>
  <c r="V45" i="13"/>
  <c r="Q45" i="13"/>
  <c r="L45" i="13"/>
  <c r="F45" i="13"/>
  <c r="AD45" i="13"/>
  <c r="Y45" i="13"/>
  <c r="T45" i="13"/>
  <c r="N45" i="13"/>
  <c r="I45" i="13"/>
  <c r="D45" i="13"/>
  <c r="AC45" i="13"/>
  <c r="X45" i="13"/>
  <c r="R45" i="13"/>
  <c r="M45" i="13"/>
  <c r="H45" i="13"/>
  <c r="AE44" i="13"/>
  <c r="AE45" i="13" s="1"/>
  <c r="AF44" i="13"/>
  <c r="AF45" i="13" s="1"/>
  <c r="C52" i="13"/>
  <c r="Q51" i="13"/>
  <c r="AG44" i="13"/>
  <c r="AG45" i="13" s="1"/>
  <c r="C52" i="12"/>
  <c r="AF44" i="12"/>
  <c r="AG44" i="12"/>
  <c r="AG45" i="12" s="1"/>
  <c r="AE44" i="12"/>
  <c r="AK21" i="12"/>
  <c r="AJ30" i="12"/>
  <c r="V45" i="12"/>
  <c r="AC54" i="15" l="1"/>
  <c r="Y54" i="15"/>
  <c r="U54" i="15"/>
  <c r="Q54" i="15"/>
  <c r="M54" i="15"/>
  <c r="I54" i="15"/>
  <c r="E54" i="15"/>
  <c r="AB54" i="15"/>
  <c r="X54" i="15"/>
  <c r="T54" i="15"/>
  <c r="P54" i="15"/>
  <c r="L54" i="15"/>
  <c r="H54" i="15"/>
  <c r="D54" i="15"/>
  <c r="AD54" i="15"/>
  <c r="V54" i="15"/>
  <c r="N54" i="15"/>
  <c r="F54" i="15"/>
  <c r="AA54" i="15"/>
  <c r="W54" i="15"/>
  <c r="S54" i="15"/>
  <c r="O54" i="15"/>
  <c r="K54" i="15"/>
  <c r="G54" i="15"/>
  <c r="C54" i="15"/>
  <c r="Z54" i="15"/>
  <c r="R54" i="15"/>
  <c r="J54" i="15"/>
  <c r="AF53" i="15"/>
  <c r="AF54" i="15" s="1"/>
  <c r="AE53" i="15"/>
  <c r="AE54" i="15" s="1"/>
  <c r="C61" i="15"/>
  <c r="Q60" i="15"/>
  <c r="AG53" i="15"/>
  <c r="AG54" i="15" s="1"/>
  <c r="AB63" i="14"/>
  <c r="X63" i="14"/>
  <c r="T63" i="14"/>
  <c r="P63" i="14"/>
  <c r="L63" i="14"/>
  <c r="H63" i="14"/>
  <c r="D63" i="14"/>
  <c r="AA63" i="14"/>
  <c r="W63" i="14"/>
  <c r="S63" i="14"/>
  <c r="O63" i="14"/>
  <c r="K63" i="14"/>
  <c r="G63" i="14"/>
  <c r="C63" i="14"/>
  <c r="AC63" i="14"/>
  <c r="Y63" i="14"/>
  <c r="U63" i="14"/>
  <c r="Q63" i="14"/>
  <c r="M63" i="14"/>
  <c r="I63" i="14"/>
  <c r="E63" i="14"/>
  <c r="AD63" i="14"/>
  <c r="Z63" i="14"/>
  <c r="V63" i="14"/>
  <c r="R63" i="14"/>
  <c r="N63" i="14"/>
  <c r="J63" i="14"/>
  <c r="F63" i="14"/>
  <c r="AE62" i="14"/>
  <c r="AE63" i="14" s="1"/>
  <c r="C70" i="14"/>
  <c r="AF62" i="14"/>
  <c r="AF63" i="14" s="1"/>
  <c r="Q69" i="14"/>
  <c r="AG62" i="14"/>
  <c r="AG63" i="14" s="1"/>
  <c r="J45" i="12"/>
  <c r="Y45" i="12"/>
  <c r="R45" i="12"/>
  <c r="AC45" i="12"/>
  <c r="N45" i="12"/>
  <c r="AA45" i="12"/>
  <c r="Q51" i="12"/>
  <c r="U54" i="12" s="1"/>
  <c r="L45" i="12"/>
  <c r="I45" i="12"/>
  <c r="K45" i="12"/>
  <c r="H45" i="12"/>
  <c r="T45" i="12"/>
  <c r="M45" i="12"/>
  <c r="O45" i="12"/>
  <c r="X45" i="12"/>
  <c r="Z45" i="12"/>
  <c r="AB45" i="12"/>
  <c r="AD45" i="12"/>
  <c r="Q45" i="12"/>
  <c r="C45" i="12"/>
  <c r="S45" i="12"/>
  <c r="AF45" i="12"/>
  <c r="P45" i="12"/>
  <c r="D45" i="12"/>
  <c r="F45" i="12"/>
  <c r="E45" i="12"/>
  <c r="U45" i="12"/>
  <c r="G45" i="12"/>
  <c r="AE45" i="12"/>
  <c r="AC54" i="13"/>
  <c r="Y54" i="13"/>
  <c r="U54" i="13"/>
  <c r="Q54" i="13"/>
  <c r="M54" i="13"/>
  <c r="I54" i="13"/>
  <c r="E54" i="13"/>
  <c r="AA54" i="13"/>
  <c r="V54" i="13"/>
  <c r="P54" i="13"/>
  <c r="K54" i="13"/>
  <c r="F54" i="13"/>
  <c r="AB54" i="13"/>
  <c r="W54" i="13"/>
  <c r="L54" i="13"/>
  <c r="Z54" i="13"/>
  <c r="T54" i="13"/>
  <c r="O54" i="13"/>
  <c r="J54" i="13"/>
  <c r="D54" i="13"/>
  <c r="R54" i="13"/>
  <c r="G54" i="13"/>
  <c r="AD54" i="13"/>
  <c r="X54" i="13"/>
  <c r="S54" i="13"/>
  <c r="N54" i="13"/>
  <c r="H54" i="13"/>
  <c r="C54" i="13"/>
  <c r="AK48" i="13"/>
  <c r="AJ57" i="13"/>
  <c r="C61" i="13"/>
  <c r="AF53" i="13"/>
  <c r="AF54" i="13" s="1"/>
  <c r="AE53" i="13"/>
  <c r="AE54" i="13" s="1"/>
  <c r="AG53" i="13"/>
  <c r="AG54" i="13" s="1"/>
  <c r="Q60" i="13"/>
  <c r="C61" i="12"/>
  <c r="AF53" i="12"/>
  <c r="AG53" i="12"/>
  <c r="AG54" i="12" s="1"/>
  <c r="AE53" i="12"/>
  <c r="Y54" i="12"/>
  <c r="Q54" i="12"/>
  <c r="AA54" i="12"/>
  <c r="W54" i="12"/>
  <c r="G54" i="12"/>
  <c r="C54" i="12"/>
  <c r="D54" i="12"/>
  <c r="R54" i="12"/>
  <c r="X54" i="12"/>
  <c r="H54" i="12"/>
  <c r="V54" i="12"/>
  <c r="F54" i="12"/>
  <c r="AK30" i="12"/>
  <c r="AJ39" i="12"/>
  <c r="AC63" i="15" l="1"/>
  <c r="Y63" i="15"/>
  <c r="U63" i="15"/>
  <c r="Q63" i="15"/>
  <c r="M63" i="15"/>
  <c r="I63" i="15"/>
  <c r="E63" i="15"/>
  <c r="AB63" i="15"/>
  <c r="X63" i="15"/>
  <c r="T63" i="15"/>
  <c r="P63" i="15"/>
  <c r="L63" i="15"/>
  <c r="H63" i="15"/>
  <c r="D63" i="15"/>
  <c r="AD63" i="15"/>
  <c r="V63" i="15"/>
  <c r="N63" i="15"/>
  <c r="F63" i="15"/>
  <c r="AA63" i="15"/>
  <c r="W63" i="15"/>
  <c r="S63" i="15"/>
  <c r="O63" i="15"/>
  <c r="K63" i="15"/>
  <c r="G63" i="15"/>
  <c r="C63" i="15"/>
  <c r="Z63" i="15"/>
  <c r="R63" i="15"/>
  <c r="J63" i="15"/>
  <c r="AF62" i="15"/>
  <c r="AF63" i="15" s="1"/>
  <c r="AE62" i="15"/>
  <c r="AE63" i="15" s="1"/>
  <c r="C70" i="15"/>
  <c r="Q69" i="15"/>
  <c r="AG62" i="15"/>
  <c r="AG63" i="15" s="1"/>
  <c r="AB72" i="14"/>
  <c r="X72" i="14"/>
  <c r="T72" i="14"/>
  <c r="P72" i="14"/>
  <c r="L72" i="14"/>
  <c r="H72" i="14"/>
  <c r="D72" i="14"/>
  <c r="AA72" i="14"/>
  <c r="W72" i="14"/>
  <c r="S72" i="14"/>
  <c r="O72" i="14"/>
  <c r="K72" i="14"/>
  <c r="G72" i="14"/>
  <c r="C72" i="14"/>
  <c r="AC72" i="14"/>
  <c r="Y72" i="14"/>
  <c r="U72" i="14"/>
  <c r="Q72" i="14"/>
  <c r="M72" i="14"/>
  <c r="I72" i="14"/>
  <c r="E72" i="14"/>
  <c r="AD72" i="14"/>
  <c r="Z72" i="14"/>
  <c r="V72" i="14"/>
  <c r="R72" i="14"/>
  <c r="N72" i="14"/>
  <c r="J72" i="14"/>
  <c r="F72" i="14"/>
  <c r="AE71" i="14"/>
  <c r="AE72" i="14" s="1"/>
  <c r="AF71" i="14"/>
  <c r="AF72" i="14" s="1"/>
  <c r="AG71" i="14"/>
  <c r="AG72" i="14" s="1"/>
  <c r="N54" i="12"/>
  <c r="P54" i="12"/>
  <c r="L54" i="12"/>
  <c r="K54" i="12"/>
  <c r="I54" i="12"/>
  <c r="AC54" i="12"/>
  <c r="AF54" i="12"/>
  <c r="AD54" i="12"/>
  <c r="J54" i="12"/>
  <c r="T54" i="12"/>
  <c r="S54" i="12"/>
  <c r="M54" i="12"/>
  <c r="Q60" i="12"/>
  <c r="Z54" i="12"/>
  <c r="AB54" i="12"/>
  <c r="O54" i="12"/>
  <c r="E54" i="12"/>
  <c r="AE54" i="12"/>
  <c r="AA63" i="13"/>
  <c r="W63" i="13"/>
  <c r="S63" i="13"/>
  <c r="O63" i="13"/>
  <c r="K63" i="13"/>
  <c r="G63" i="13"/>
  <c r="C63" i="13"/>
  <c r="AB63" i="13"/>
  <c r="V63" i="13"/>
  <c r="Q63" i="13"/>
  <c r="L63" i="13"/>
  <c r="F63" i="13"/>
  <c r="AC63" i="13"/>
  <c r="X63" i="13"/>
  <c r="H63" i="13"/>
  <c r="Z63" i="13"/>
  <c r="U63" i="13"/>
  <c r="P63" i="13"/>
  <c r="J63" i="13"/>
  <c r="E63" i="13"/>
  <c r="M63" i="13"/>
  <c r="AD63" i="13"/>
  <c r="Y63" i="13"/>
  <c r="T63" i="13"/>
  <c r="N63" i="13"/>
  <c r="I63" i="13"/>
  <c r="D63" i="13"/>
  <c r="R63" i="13"/>
  <c r="AF62" i="13"/>
  <c r="AF63" i="13" s="1"/>
  <c r="AE62" i="13"/>
  <c r="AE63" i="13" s="1"/>
  <c r="C70" i="13"/>
  <c r="Q69" i="13"/>
  <c r="AG62" i="13"/>
  <c r="AG63" i="13" s="1"/>
  <c r="AK57" i="13"/>
  <c r="AJ66" i="13"/>
  <c r="AK39" i="12"/>
  <c r="AJ48" i="12"/>
  <c r="AA63" i="12"/>
  <c r="W63" i="12"/>
  <c r="S63" i="12"/>
  <c r="O63" i="12"/>
  <c r="K63" i="12"/>
  <c r="G63" i="12"/>
  <c r="C63" i="12"/>
  <c r="AC63" i="12"/>
  <c r="Y63" i="12"/>
  <c r="U63" i="12"/>
  <c r="Q63" i="12"/>
  <c r="M63" i="12"/>
  <c r="I63" i="12"/>
  <c r="E63" i="12"/>
  <c r="Z63" i="12"/>
  <c r="R63" i="12"/>
  <c r="J63" i="12"/>
  <c r="V63" i="12"/>
  <c r="AB63" i="12"/>
  <c r="L63" i="12"/>
  <c r="X63" i="12"/>
  <c r="P63" i="12"/>
  <c r="H63" i="12"/>
  <c r="AD63" i="12"/>
  <c r="N63" i="12"/>
  <c r="F63" i="12"/>
  <c r="D63" i="12"/>
  <c r="T63" i="12"/>
  <c r="C70" i="12"/>
  <c r="AF62" i="12"/>
  <c r="AF63" i="12" s="1"/>
  <c r="AG62" i="12"/>
  <c r="AG63" i="12" s="1"/>
  <c r="Q69" i="12"/>
  <c r="AE62" i="12"/>
  <c r="AE63" i="12" s="1"/>
  <c r="AC72" i="15" l="1"/>
  <c r="Y72" i="15"/>
  <c r="U72" i="15"/>
  <c r="Q72" i="15"/>
  <c r="M72" i="15"/>
  <c r="I72" i="15"/>
  <c r="E72" i="15"/>
  <c r="AB72" i="15"/>
  <c r="X72" i="15"/>
  <c r="T72" i="15"/>
  <c r="P72" i="15"/>
  <c r="L72" i="15"/>
  <c r="H72" i="15"/>
  <c r="D72" i="15"/>
  <c r="Z72" i="15"/>
  <c r="V72" i="15"/>
  <c r="N72" i="15"/>
  <c r="AA72" i="15"/>
  <c r="W72" i="15"/>
  <c r="S72" i="15"/>
  <c r="O72" i="15"/>
  <c r="K72" i="15"/>
  <c r="G72" i="15"/>
  <c r="C72" i="15"/>
  <c r="AD72" i="15"/>
  <c r="R72" i="15"/>
  <c r="J72" i="15"/>
  <c r="F72" i="15"/>
  <c r="AF71" i="15"/>
  <c r="AF72" i="15" s="1"/>
  <c r="AE71" i="15"/>
  <c r="AE72" i="15" s="1"/>
  <c r="AG71" i="15"/>
  <c r="AG72" i="15" s="1"/>
  <c r="Q6" i="14"/>
  <c r="C7" i="14"/>
  <c r="AC72" i="13"/>
  <c r="Y72" i="13"/>
  <c r="U72" i="13"/>
  <c r="Q72" i="13"/>
  <c r="M72" i="13"/>
  <c r="I72" i="13"/>
  <c r="E72" i="13"/>
  <c r="AB72" i="13"/>
  <c r="X72" i="13"/>
  <c r="T72" i="13"/>
  <c r="P72" i="13"/>
  <c r="L72" i="13"/>
  <c r="H72" i="13"/>
  <c r="W72" i="13"/>
  <c r="O72" i="13"/>
  <c r="G72" i="13"/>
  <c r="AD72" i="13"/>
  <c r="V72" i="13"/>
  <c r="N72" i="13"/>
  <c r="F72" i="13"/>
  <c r="AA72" i="13"/>
  <c r="S72" i="13"/>
  <c r="K72" i="13"/>
  <c r="D72" i="13"/>
  <c r="Z72" i="13"/>
  <c r="R72" i="13"/>
  <c r="J72" i="13"/>
  <c r="C72" i="13"/>
  <c r="AF71" i="13"/>
  <c r="AF72" i="13" s="1"/>
  <c r="AG71" i="13"/>
  <c r="AG72" i="13" s="1"/>
  <c r="AE71" i="13"/>
  <c r="AE72" i="13" s="1"/>
  <c r="AJ75" i="13"/>
  <c r="AK75" i="13" s="1"/>
  <c r="AJ78" i="13" s="1"/>
  <c r="AJ79" i="13" s="1"/>
  <c r="AK66" i="13"/>
  <c r="AF71" i="12"/>
  <c r="AF72" i="12" s="1"/>
  <c r="AG71" i="12"/>
  <c r="AG72" i="12" s="1"/>
  <c r="AE71" i="12"/>
  <c r="AE72" i="12" s="1"/>
  <c r="AC72" i="12"/>
  <c r="Y72" i="12"/>
  <c r="U72" i="12"/>
  <c r="Q72" i="12"/>
  <c r="M72" i="12"/>
  <c r="I72" i="12"/>
  <c r="E72" i="12"/>
  <c r="AB72" i="12"/>
  <c r="X72" i="12"/>
  <c r="T72" i="12"/>
  <c r="P72" i="12"/>
  <c r="L72" i="12"/>
  <c r="AA72" i="12"/>
  <c r="W72" i="12"/>
  <c r="S72" i="12"/>
  <c r="O72" i="12"/>
  <c r="K72" i="12"/>
  <c r="G72" i="12"/>
  <c r="C72" i="12"/>
  <c r="AD72" i="12"/>
  <c r="V72" i="12"/>
  <c r="R72" i="12"/>
  <c r="N72" i="12"/>
  <c r="J72" i="12"/>
  <c r="F72" i="12"/>
  <c r="Z72" i="12"/>
  <c r="D72" i="12"/>
  <c r="H72" i="12"/>
  <c r="AK48" i="12"/>
  <c r="AJ57" i="12"/>
  <c r="AD9" i="14" l="1"/>
  <c r="AE8" i="14"/>
  <c r="AE9" i="14" s="1"/>
  <c r="AF8" i="14"/>
  <c r="AF9" i="14" s="1"/>
  <c r="AG8" i="14"/>
  <c r="AG9" i="14" s="1"/>
  <c r="AA9" i="14"/>
  <c r="K9" i="14"/>
  <c r="W9" i="14"/>
  <c r="G9" i="14"/>
  <c r="O9" i="14"/>
  <c r="S9" i="14"/>
  <c r="C9" i="14"/>
  <c r="P9" i="14"/>
  <c r="I9" i="14"/>
  <c r="Y9" i="14"/>
  <c r="J9" i="14"/>
  <c r="Z9" i="14"/>
  <c r="D9" i="14"/>
  <c r="T9" i="14"/>
  <c r="M9" i="14"/>
  <c r="AC9" i="14"/>
  <c r="N9" i="14"/>
  <c r="L9" i="14"/>
  <c r="E9" i="14"/>
  <c r="F9" i="14"/>
  <c r="H9" i="14"/>
  <c r="X9" i="14"/>
  <c r="Q9" i="14"/>
  <c r="R9" i="14"/>
  <c r="AB9" i="14"/>
  <c r="U9" i="14"/>
  <c r="V9" i="14"/>
  <c r="AK57" i="12"/>
  <c r="AJ66" i="12"/>
  <c r="AJ75" i="12" l="1"/>
  <c r="AK66" i="12"/>
  <c r="AK75" i="12" l="1"/>
  <c r="AJ78" i="12" s="1"/>
  <c r="AJ79" i="12" s="1"/>
  <c r="AJ12" i="14"/>
  <c r="AK12" i="14" l="1"/>
  <c r="AJ21" i="14"/>
  <c r="AJ30" i="14" l="1"/>
  <c r="AK21" i="14"/>
  <c r="AJ39" i="14" l="1"/>
  <c r="AK30" i="14"/>
  <c r="AK39" i="14" l="1"/>
  <c r="AJ48" i="14"/>
  <c r="Q6" i="15" l="1"/>
  <c r="C7" i="15"/>
  <c r="AJ57" i="14"/>
  <c r="AK48" i="14"/>
  <c r="AG8" i="15" l="1"/>
  <c r="AG9" i="15" s="1"/>
  <c r="AF8" i="15"/>
  <c r="AF9" i="15" s="1"/>
  <c r="AE8" i="15"/>
  <c r="AE9" i="15" s="1"/>
  <c r="R9" i="15"/>
  <c r="Q9" i="15"/>
  <c r="G9" i="15"/>
  <c r="W9" i="15"/>
  <c r="D9" i="15"/>
  <c r="T9" i="15"/>
  <c r="C9" i="15"/>
  <c r="F9" i="15"/>
  <c r="V9" i="15"/>
  <c r="E9" i="15"/>
  <c r="Y9" i="15"/>
  <c r="K9" i="15"/>
  <c r="AA9" i="15"/>
  <c r="H9" i="15"/>
  <c r="X9" i="15"/>
  <c r="U9" i="15"/>
  <c r="J9" i="15"/>
  <c r="Z9" i="15"/>
  <c r="I9" i="15"/>
  <c r="AC9" i="15"/>
  <c r="O9" i="15"/>
  <c r="L9" i="15"/>
  <c r="AB9" i="15"/>
  <c r="N9" i="15"/>
  <c r="AD9" i="15"/>
  <c r="M9" i="15"/>
  <c r="S9" i="15"/>
  <c r="P9" i="15"/>
  <c r="AJ66" i="14"/>
  <c r="AK57" i="14"/>
  <c r="AK66" i="14" l="1"/>
  <c r="AJ75" i="14"/>
  <c r="AK75" i="14" l="1"/>
  <c r="AJ78" i="14" s="1"/>
  <c r="AJ79" i="14" s="1"/>
  <c r="AJ12" i="15"/>
  <c r="AK12" i="15" l="1"/>
  <c r="AJ21" i="15"/>
  <c r="AK21" i="15" l="1"/>
  <c r="AJ30" i="15"/>
  <c r="AK30" i="15" l="1"/>
  <c r="AJ39" i="15"/>
  <c r="AK39" i="15" l="1"/>
  <c r="AJ48" i="15"/>
  <c r="AK48" i="15" l="1"/>
  <c r="AJ57" i="15"/>
  <c r="AK57" i="15" l="1"/>
  <c r="AJ66" i="15"/>
  <c r="AJ75" i="15" l="1"/>
  <c r="AK75" i="15" s="1"/>
  <c r="AJ78" i="15" s="1"/>
  <c r="AJ79" i="15" s="1"/>
  <c r="AK66" i="15"/>
</calcChain>
</file>

<file path=xl/sharedStrings.xml><?xml version="1.0" encoding="utf-8"?>
<sst xmlns="http://schemas.openxmlformats.org/spreadsheetml/2006/main" count="648" uniqueCount="64">
  <si>
    <t>月</t>
    <rPh sb="0" eb="1">
      <t>ツキ</t>
    </rPh>
    <phoneticPr fontId="1"/>
  </si>
  <si>
    <t>日</t>
    <rPh sb="0" eb="1">
      <t>ニチ</t>
    </rPh>
    <phoneticPr fontId="1"/>
  </si>
  <si>
    <t>計画</t>
    <rPh sb="0" eb="2">
      <t>ケイカク</t>
    </rPh>
    <phoneticPr fontId="1"/>
  </si>
  <si>
    <t>曜日</t>
    <rPh sb="0" eb="2">
      <t>ヨウビ</t>
    </rPh>
    <phoneticPr fontId="1"/>
  </si>
  <si>
    <t>行事</t>
    <rPh sb="0" eb="2">
      <t>ギョウジ</t>
    </rPh>
    <phoneticPr fontId="1"/>
  </si>
  <si>
    <t>●計</t>
    <rPh sb="1" eb="2">
      <t>ケイ</t>
    </rPh>
    <phoneticPr fontId="1"/>
  </si>
  <si>
    <t>累計</t>
    <rPh sb="0" eb="2">
      <t>ルイケイ</t>
    </rPh>
    <phoneticPr fontId="1"/>
  </si>
  <si>
    <t>実績／計画</t>
    <rPh sb="0" eb="2">
      <t>ジッセキ</t>
    </rPh>
    <rPh sb="3" eb="5">
      <t>ケイカク</t>
    </rPh>
    <phoneticPr fontId="1"/>
  </si>
  <si>
    <t>月計</t>
    <rPh sb="0" eb="1">
      <t>ツキ</t>
    </rPh>
    <rPh sb="1" eb="2">
      <t>ケイ</t>
    </rPh>
    <phoneticPr fontId="1"/>
  </si>
  <si>
    <t>実績</t>
    <rPh sb="0" eb="2">
      <t>ジッセキ</t>
    </rPh>
    <phoneticPr fontId="1"/>
  </si>
  <si>
    <t>工事名：</t>
    <rPh sb="0" eb="3">
      <t>コウジメイ</t>
    </rPh>
    <phoneticPr fontId="1"/>
  </si>
  <si>
    <t>期　間：</t>
    <rPh sb="0" eb="1">
      <t>キ</t>
    </rPh>
    <rPh sb="2" eb="3">
      <t>アイダ</t>
    </rPh>
    <phoneticPr fontId="1"/>
  </si>
  <si>
    <t>～</t>
    <phoneticPr fontId="1"/>
  </si>
  <si>
    <t>工期</t>
    <rPh sb="0" eb="2">
      <t>コウキ</t>
    </rPh>
    <phoneticPr fontId="1"/>
  </si>
  <si>
    <t>休日等取得計画表兼実績表</t>
    <phoneticPr fontId="1"/>
  </si>
  <si>
    <t>監督員</t>
    <rPh sb="0" eb="3">
      <t>カントクイン</t>
    </rPh>
    <phoneticPr fontId="1"/>
  </si>
  <si>
    <t>課・所・場長</t>
    <rPh sb="0" eb="1">
      <t>カ</t>
    </rPh>
    <rPh sb="2" eb="3">
      <t>ショ</t>
    </rPh>
    <rPh sb="4" eb="6">
      <t>ジョウチョウ</t>
    </rPh>
    <phoneticPr fontId="1"/>
  </si>
  <si>
    <t>累計現場閉所日達成率</t>
    <rPh sb="0" eb="2">
      <t>ルイケイ</t>
    </rPh>
    <rPh sb="2" eb="4">
      <t>ゲンバ</t>
    </rPh>
    <rPh sb="4" eb="6">
      <t>ヘイショ</t>
    </rPh>
    <rPh sb="6" eb="7">
      <t>ヒ</t>
    </rPh>
    <rPh sb="7" eb="9">
      <t>タッセイ</t>
    </rPh>
    <rPh sb="9" eb="10">
      <t>リツ</t>
    </rPh>
    <phoneticPr fontId="1"/>
  </si>
  <si>
    <t>判定</t>
    <rPh sb="0" eb="2">
      <t>ハンテイ</t>
    </rPh>
    <phoneticPr fontId="1"/>
  </si>
  <si>
    <r>
      <t>累計現場閉所日達成率＝「</t>
    </r>
    <r>
      <rPr>
        <b/>
        <u/>
        <sz val="12"/>
        <color theme="1"/>
        <rFont val="ＭＳ Ｐゴシック"/>
        <family val="3"/>
        <charset val="128"/>
        <scheme val="minor"/>
      </rPr>
      <t>現場閉所日実績の</t>
    </r>
    <r>
      <rPr>
        <b/>
        <sz val="12"/>
        <color theme="1"/>
        <rFont val="ＭＳ Ｐゴシック"/>
        <family val="3"/>
        <charset val="128"/>
        <scheme val="minor"/>
      </rPr>
      <t>累計日数」／「対象期間内の土日の累計日数」</t>
    </r>
    <rPh sb="0" eb="2">
      <t>ルイケイ</t>
    </rPh>
    <rPh sb="2" eb="4">
      <t>ゲンバ</t>
    </rPh>
    <rPh sb="4" eb="6">
      <t>ヘイショ</t>
    </rPh>
    <rPh sb="6" eb="7">
      <t>ビ</t>
    </rPh>
    <rPh sb="7" eb="9">
      <t>タッセイ</t>
    </rPh>
    <rPh sb="9" eb="10">
      <t>リツ</t>
    </rPh>
    <rPh sb="12" eb="14">
      <t>ゲンバ</t>
    </rPh>
    <rPh sb="14" eb="16">
      <t>ヘイショ</t>
    </rPh>
    <rPh sb="16" eb="17">
      <t>ヒ</t>
    </rPh>
    <rPh sb="17" eb="19">
      <t>ジッセキ</t>
    </rPh>
    <rPh sb="20" eb="22">
      <t>ルイケイ</t>
    </rPh>
    <rPh sb="22" eb="24">
      <t>ニッスウ</t>
    </rPh>
    <rPh sb="27" eb="29">
      <t>タイショウ</t>
    </rPh>
    <rPh sb="29" eb="31">
      <t>キカン</t>
    </rPh>
    <rPh sb="31" eb="32">
      <t>ナイ</t>
    </rPh>
    <rPh sb="33" eb="35">
      <t>ドニチ</t>
    </rPh>
    <rPh sb="36" eb="38">
      <t>ルイケイ</t>
    </rPh>
    <rPh sb="38" eb="40">
      <t>ニッスウ</t>
    </rPh>
    <phoneticPr fontId="1"/>
  </si>
  <si>
    <t>受注者</t>
    <rPh sb="0" eb="3">
      <t>ジュチュウシャ</t>
    </rPh>
    <phoneticPr fontId="1"/>
  </si>
  <si>
    <t>発注者</t>
    <rPh sb="0" eb="3">
      <t>ハッチュウシャ</t>
    </rPh>
    <phoneticPr fontId="1"/>
  </si>
  <si>
    <t>休日等取得計画表兼実績表（記入例）</t>
    <rPh sb="13" eb="16">
      <t>キニュウレイ</t>
    </rPh>
    <phoneticPr fontId="1"/>
  </si>
  <si>
    <t>現場代理人氏名</t>
    <rPh sb="0" eb="5">
      <t>ゲンバダイリニン</t>
    </rPh>
    <rPh sb="5" eb="7">
      <t>シメイ</t>
    </rPh>
    <phoneticPr fontId="1"/>
  </si>
  <si>
    <t>主任（監理）技術者氏名</t>
    <rPh sb="0" eb="2">
      <t>シュニン</t>
    </rPh>
    <rPh sb="3" eb="5">
      <t>カンリ</t>
    </rPh>
    <rPh sb="6" eb="9">
      <t>ギジュツシャ</t>
    </rPh>
    <rPh sb="9" eb="11">
      <t>シメイ</t>
    </rPh>
    <phoneticPr fontId="1"/>
  </si>
  <si>
    <r>
      <t>※現場閉所日実績とは、対象期間内に現場閉所日として取得した土日及び</t>
    </r>
    <r>
      <rPr>
        <b/>
        <sz val="12"/>
        <color rgb="FFFF0000"/>
        <rFont val="ＭＳ Ｐゴシック"/>
        <family val="3"/>
        <charset val="128"/>
        <scheme val="minor"/>
      </rPr>
      <t>振替日</t>
    </r>
    <r>
      <rPr>
        <b/>
        <sz val="12"/>
        <rFont val="ＭＳ Ｐゴシック"/>
        <family val="3"/>
        <charset val="128"/>
        <scheme val="minor"/>
      </rPr>
      <t>をいう。</t>
    </r>
    <rPh sb="1" eb="3">
      <t>ゲンバ</t>
    </rPh>
    <rPh sb="3" eb="5">
      <t>ヘイショ</t>
    </rPh>
    <rPh sb="5" eb="6">
      <t>ビ</t>
    </rPh>
    <rPh sb="6" eb="8">
      <t>ジッセキ</t>
    </rPh>
    <rPh sb="11" eb="13">
      <t>タイショウ</t>
    </rPh>
    <rPh sb="13" eb="15">
      <t>キカン</t>
    </rPh>
    <rPh sb="15" eb="16">
      <t>ナイ</t>
    </rPh>
    <rPh sb="17" eb="19">
      <t>ゲンバ</t>
    </rPh>
    <rPh sb="19" eb="22">
      <t>ヘイショヒ</t>
    </rPh>
    <rPh sb="25" eb="27">
      <t>シュトク</t>
    </rPh>
    <rPh sb="29" eb="31">
      <t>ドニチ</t>
    </rPh>
    <rPh sb="31" eb="32">
      <t>オヨ</t>
    </rPh>
    <rPh sb="33" eb="35">
      <t>フリカエ</t>
    </rPh>
    <rPh sb="35" eb="36">
      <t>ビ</t>
    </rPh>
    <phoneticPr fontId="1"/>
  </si>
  <si>
    <t>係　長</t>
    <rPh sb="0" eb="1">
      <t>カカリ</t>
    </rPh>
    <rPh sb="2" eb="3">
      <t>チョウ</t>
    </rPh>
    <phoneticPr fontId="1"/>
  </si>
  <si>
    <t>●</t>
  </si>
  <si>
    <t>注意：令和４年７月単価以前で設計した工事の振替日は、週休予定日の前後６日以内を適用
　 本票は、工事成績評定の対象とならない工事においての施工実績を証明する書類（発注者印（課・所・場長印）があるものに限る）となりますので、大切に保管してください。また、　　「週休２日（４週８休以上）」を達成した場合は、総合評価落札方式における週休２日工事の施工実績として認められます。なお、本票の再発行はできません。</t>
    <rPh sb="9" eb="11">
      <t>タンカ</t>
    </rPh>
    <rPh sb="11" eb="13">
      <t>イゼン</t>
    </rPh>
    <rPh sb="14" eb="16">
      <t>セッケイ</t>
    </rPh>
    <rPh sb="44" eb="46">
      <t>ホンヒョウ</t>
    </rPh>
    <rPh sb="48" eb="54">
      <t>コウジセイセキヒョウテイ</t>
    </rPh>
    <rPh sb="55" eb="57">
      <t>タイショウ</t>
    </rPh>
    <rPh sb="62" eb="64">
      <t>コウジ</t>
    </rPh>
    <rPh sb="69" eb="73">
      <t>セコウジッセキ</t>
    </rPh>
    <rPh sb="74" eb="76">
      <t>ショウメイ</t>
    </rPh>
    <rPh sb="78" eb="80">
      <t>ショルイ</t>
    </rPh>
    <rPh sb="81" eb="84">
      <t>ハッチュウシャ</t>
    </rPh>
    <rPh sb="84" eb="85">
      <t>イン</t>
    </rPh>
    <rPh sb="86" eb="87">
      <t>カ</t>
    </rPh>
    <rPh sb="88" eb="89">
      <t>ショ</t>
    </rPh>
    <rPh sb="90" eb="92">
      <t>ジョウチョウ</t>
    </rPh>
    <rPh sb="92" eb="93">
      <t>イン</t>
    </rPh>
    <rPh sb="100" eb="101">
      <t>カギ</t>
    </rPh>
    <rPh sb="111" eb="113">
      <t>タイセツ</t>
    </rPh>
    <rPh sb="114" eb="116">
      <t>ホカン</t>
    </rPh>
    <rPh sb="129" eb="131">
      <t>シュウキュウ</t>
    </rPh>
    <rPh sb="132" eb="133">
      <t>カ</t>
    </rPh>
    <rPh sb="135" eb="136">
      <t>シュウ</t>
    </rPh>
    <rPh sb="137" eb="138">
      <t>キュウ</t>
    </rPh>
    <rPh sb="138" eb="140">
      <t>イジョウ</t>
    </rPh>
    <rPh sb="143" eb="145">
      <t>タッセイ</t>
    </rPh>
    <rPh sb="147" eb="149">
      <t>バアイ</t>
    </rPh>
    <rPh sb="187" eb="189">
      <t>ホンヒョウ</t>
    </rPh>
    <rPh sb="190" eb="193">
      <t>サイハッコウ</t>
    </rPh>
    <phoneticPr fontId="1"/>
  </si>
  <si>
    <t>発注方式</t>
    <rPh sb="0" eb="2">
      <t>ハッチュウ</t>
    </rPh>
    <rPh sb="2" eb="4">
      <t>ホウシキ</t>
    </rPh>
    <phoneticPr fontId="1"/>
  </si>
  <si>
    <t>発注方式を選んで下さい。</t>
  </si>
  <si>
    <t>年</t>
    <rPh sb="0" eb="1">
      <t>ネン</t>
    </rPh>
    <phoneticPr fontId="1"/>
  </si>
  <si>
    <t>月</t>
    <rPh sb="0" eb="1">
      <t>ツキ</t>
    </rPh>
    <phoneticPr fontId="1"/>
  </si>
  <si>
    <t>振替</t>
    <rPh sb="0" eb="2">
      <t>フリカエ</t>
    </rPh>
    <phoneticPr fontId="1"/>
  </si>
  <si>
    <t>提出日</t>
    <rPh sb="0" eb="2">
      <t>テイシュツ</t>
    </rPh>
    <rPh sb="2" eb="3">
      <t>ビ</t>
    </rPh>
    <phoneticPr fontId="1"/>
  </si>
  <si>
    <t>〇〇町配水管改良工事</t>
    <rPh sb="2" eb="3">
      <t>マチ</t>
    </rPh>
    <rPh sb="3" eb="6">
      <t>ハイスイカン</t>
    </rPh>
    <rPh sb="6" eb="8">
      <t>カイリョウ</t>
    </rPh>
    <rPh sb="8" eb="10">
      <t>コウジ</t>
    </rPh>
    <phoneticPr fontId="1"/>
  </si>
  <si>
    <t>〇</t>
  </si>
  <si>
    <t>7/29</t>
    <phoneticPr fontId="1"/>
  </si>
  <si>
    <t>8/26</t>
    <phoneticPr fontId="1"/>
  </si>
  <si>
    <t>8/5</t>
    <phoneticPr fontId="1"/>
  </si>
  <si>
    <t>8/12</t>
    <phoneticPr fontId="1"/>
  </si>
  <si>
    <t>9/30</t>
    <phoneticPr fontId="1"/>
  </si>
  <si>
    <t>10/15</t>
    <phoneticPr fontId="1"/>
  </si>
  <si>
    <t>1/6</t>
    <phoneticPr fontId="1"/>
  </si>
  <si>
    <t>発注者指定型または受注者希望型</t>
    <rPh sb="9" eb="12">
      <t>ジュチュウシャ</t>
    </rPh>
    <rPh sb="12" eb="15">
      <t>キボウガタ</t>
    </rPh>
    <phoneticPr fontId="1"/>
  </si>
  <si>
    <t>広島市水道局</t>
    <rPh sb="0" eb="3">
      <t>ヒロシマシ</t>
    </rPh>
    <rPh sb="3" eb="6">
      <t>スイドウキョク</t>
    </rPh>
    <phoneticPr fontId="1"/>
  </si>
  <si>
    <t>広島市水道局</t>
    <rPh sb="0" eb="6">
      <t>ヒロシマシスイドウキョク</t>
    </rPh>
    <phoneticPr fontId="1"/>
  </si>
  <si>
    <t>Ｎｏ.1</t>
    <phoneticPr fontId="1"/>
  </si>
  <si>
    <t>Ｎｏ.2</t>
    <phoneticPr fontId="1"/>
  </si>
  <si>
    <t>Ｎｏ.3</t>
    <phoneticPr fontId="1"/>
  </si>
  <si>
    <t>着手</t>
    <rPh sb="0" eb="2">
      <t>チャクシュ</t>
    </rPh>
    <phoneticPr fontId="1"/>
  </si>
  <si>
    <t>契約</t>
    <rPh sb="0" eb="2">
      <t>ケイヤク</t>
    </rPh>
    <phoneticPr fontId="1"/>
  </si>
  <si>
    <t>夏季</t>
    <rPh sb="0" eb="2">
      <t>カキ</t>
    </rPh>
    <phoneticPr fontId="1"/>
  </si>
  <si>
    <t>年末</t>
    <rPh sb="0" eb="2">
      <t>ネンマツ</t>
    </rPh>
    <phoneticPr fontId="1"/>
  </si>
  <si>
    <t>年始</t>
    <rPh sb="0" eb="2">
      <t>ネンシ</t>
    </rPh>
    <phoneticPr fontId="1"/>
  </si>
  <si>
    <t>完了</t>
    <rPh sb="0" eb="2">
      <t>カンリョウ</t>
    </rPh>
    <phoneticPr fontId="1"/>
  </si>
  <si>
    <t>　凡例
　●休工：現場閉所日（土日及び振替日）
　〇休工：上記以外の休日等</t>
    <rPh sb="1" eb="3">
      <t>ハンレイ</t>
    </rPh>
    <rPh sb="6" eb="8">
      <t>キュウコウ</t>
    </rPh>
    <rPh sb="9" eb="11">
      <t>ゲンバ</t>
    </rPh>
    <rPh sb="11" eb="14">
      <t>ヘイショビ</t>
    </rPh>
    <rPh sb="15" eb="17">
      <t>ドニチ</t>
    </rPh>
    <rPh sb="17" eb="18">
      <t>オヨ</t>
    </rPh>
    <rPh sb="19" eb="22">
      <t>フリカエビ</t>
    </rPh>
    <rPh sb="26" eb="27">
      <t>キュウ</t>
    </rPh>
    <rPh sb="27" eb="28">
      <t>コウ</t>
    </rPh>
    <rPh sb="29" eb="31">
      <t>ジョウキ</t>
    </rPh>
    <rPh sb="31" eb="33">
      <t>イガイ</t>
    </rPh>
    <rPh sb="34" eb="36">
      <t>キュウジツ</t>
    </rPh>
    <rPh sb="36" eb="37">
      <t>トウ</t>
    </rPh>
    <phoneticPr fontId="1"/>
  </si>
  <si>
    <t>※月～金の祝日及び祝日振替休日は本制度上、平日扱いのため「〇〇の日」の記載は不要とする。</t>
    <phoneticPr fontId="1"/>
  </si>
  <si>
    <t>12/9</t>
    <phoneticPr fontId="1"/>
  </si>
  <si>
    <t>12/23</t>
    <phoneticPr fontId="1"/>
  </si>
  <si>
    <t>対象期間外</t>
    <rPh sb="0" eb="5">
      <t>タイショウキカンガイ</t>
    </rPh>
    <phoneticPr fontId="1"/>
  </si>
  <si>
    <t>対象期間外（始期日から工事着手の前日まで）</t>
    <rPh sb="0" eb="5">
      <t>タイショウキカンガイ</t>
    </rPh>
    <rPh sb="6" eb="8">
      <t>シキ</t>
    </rPh>
    <rPh sb="8" eb="9">
      <t>ヒ</t>
    </rPh>
    <rPh sb="11" eb="15">
      <t>コウジチャクシュ</t>
    </rPh>
    <rPh sb="16" eb="18">
      <t>ゼンジツ</t>
    </rPh>
    <phoneticPr fontId="1"/>
  </si>
  <si>
    <t>対象期間外（工事完了日の翌日から終期日まで）</t>
    <rPh sb="0" eb="5">
      <t>タイショウキカンガイ</t>
    </rPh>
    <rPh sb="6" eb="8">
      <t>コウジ</t>
    </rPh>
    <rPh sb="8" eb="11">
      <t>カンリョウビ</t>
    </rPh>
    <rPh sb="12" eb="14">
      <t>ヨクジツ</t>
    </rPh>
    <rPh sb="16" eb="18">
      <t>シュウキ</t>
    </rPh>
    <rPh sb="18" eb="19">
      <t>ヒ</t>
    </rPh>
    <phoneticPr fontId="1"/>
  </si>
  <si>
    <t>(施工)R5.5改A4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</si>
</sst>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aaa"/>
    <numFmt numFmtId="178" formatCode="0;[Red]0"/>
    <numFmt numFmtId="179" formatCode="m/d"/>
  </numFmts>
  <fonts count="26"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b/>
      <sz val="11"/>
      <color rgb="FFFF0000"/>
      <name val="ＭＳ Ｐゴシック"/>
      <family val="3"/>
      <charset val="128"/>
      <scheme val="minor"/>
    </font>
    <font>
      <sz val="11"/>
      <name val="ＭＳ Ｐゴシック"/>
      <family val="3"/>
      <charset val="128"/>
      <scheme val="minor"/>
    </font>
    <font>
      <sz val="20"/>
      <color theme="1"/>
      <name val="ＭＳ Ｐ明朝"/>
      <family val="1"/>
      <charset val="128"/>
    </font>
    <font>
      <sz val="12"/>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9"/>
      <color theme="1"/>
      <name val="ＭＳ ゴシック"/>
      <family val="3"/>
      <charset val="128"/>
    </font>
    <font>
      <sz val="9"/>
      <color rgb="FF0000FF"/>
      <name val="ＭＳ ゴシック"/>
      <family val="3"/>
      <charset val="128"/>
    </font>
    <font>
      <b/>
      <sz val="9"/>
      <color rgb="FFFF0000"/>
      <name val="ＭＳ ゴシック"/>
      <family val="3"/>
      <charset val="128"/>
    </font>
    <font>
      <sz val="11"/>
      <color theme="1"/>
      <name val="ＭＳ ゴシック"/>
      <family val="3"/>
      <charset val="128"/>
    </font>
    <font>
      <sz val="9"/>
      <color rgb="FFFF0000"/>
      <name val="ＭＳ ゴシック"/>
      <family val="3"/>
      <charset val="128"/>
    </font>
    <font>
      <b/>
      <sz val="14"/>
      <color theme="1"/>
      <name val="ＭＳ Ｐゴシック"/>
      <family val="3"/>
      <charset val="128"/>
      <scheme val="minor"/>
    </font>
    <font>
      <sz val="10"/>
      <color rgb="FFFF0000"/>
      <name val="ＭＳ ゴシック"/>
      <family val="3"/>
      <charset val="128"/>
    </font>
    <font>
      <b/>
      <sz val="6"/>
      <color rgb="FFFF0000"/>
      <name val="ＭＳ ゴシック"/>
      <family val="3"/>
      <charset val="128"/>
    </font>
    <font>
      <sz val="10"/>
      <color theme="1"/>
      <name val="ＭＳ 明朝"/>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s>
  <borders count="47">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style="medium">
        <color auto="1"/>
      </left>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right style="medium">
        <color auto="1"/>
      </right>
      <top style="medium">
        <color auto="1"/>
      </top>
      <bottom/>
      <diagonal/>
    </border>
    <border>
      <left/>
      <right style="medium">
        <color auto="1"/>
      </right>
      <top/>
      <bottom style="thin">
        <color auto="1"/>
      </bottom>
      <diagonal/>
    </border>
    <border>
      <left/>
      <right/>
      <top style="medium">
        <color auto="1"/>
      </top>
      <bottom/>
      <diagonal/>
    </border>
    <border>
      <left/>
      <right/>
      <top/>
      <bottom style="thin">
        <color auto="1"/>
      </bottom>
      <diagonal/>
    </border>
    <border>
      <left style="medium">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auto="1"/>
      </left>
      <right/>
      <top/>
      <bottom/>
      <diagonal/>
    </border>
    <border>
      <left/>
      <right style="medium">
        <color auto="1"/>
      </right>
      <top/>
      <bottom/>
      <diagonal/>
    </border>
    <border>
      <left/>
      <right/>
      <top style="thin">
        <color auto="1"/>
      </top>
      <bottom style="thin">
        <color indexed="64"/>
      </bottom>
      <diagonal/>
    </border>
    <border>
      <left/>
      <right style="medium">
        <color auto="1"/>
      </right>
      <top style="thin">
        <color auto="1"/>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diagonal/>
    </border>
    <border>
      <left style="medium">
        <color indexed="64"/>
      </left>
      <right/>
      <top/>
      <bottom style="medium">
        <color indexed="64"/>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s>
  <cellStyleXfs count="1">
    <xf numFmtId="0" fontId="0" fillId="0" borderId="0">
      <alignment vertical="center"/>
    </xf>
  </cellStyleXfs>
  <cellXfs count="195">
    <xf numFmtId="0" fontId="0" fillId="0" borderId="0" xfId="0">
      <alignment vertical="center"/>
    </xf>
    <xf numFmtId="0" fontId="0" fillId="0" borderId="0" xfId="0" applyAlignment="1">
      <alignment horizontal="center" vertical="center"/>
    </xf>
    <xf numFmtId="0" fontId="0" fillId="0" borderId="0" xfId="0" applyAlignment="1">
      <alignment vertical="center" textRotation="255" shrinkToFit="1"/>
    </xf>
    <xf numFmtId="0" fontId="2" fillId="0" borderId="0" xfId="0" applyFo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1" xfId="0" applyFill="1" applyBorder="1" applyAlignment="1">
      <alignment horizontal="center" vertical="center"/>
    </xf>
    <xf numFmtId="0" fontId="0" fillId="0" borderId="10"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0" fillId="0" borderId="0" xfId="0" applyBorder="1">
      <alignment vertical="center"/>
    </xf>
    <xf numFmtId="0" fontId="4" fillId="0" borderId="0" xfId="0" applyFont="1" applyFill="1" applyBorder="1">
      <alignment vertical="center"/>
    </xf>
    <xf numFmtId="0" fontId="4" fillId="0" borderId="0" xfId="0" applyFont="1" applyFill="1" applyAlignment="1">
      <alignment horizontal="center"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5" xfId="0" applyFill="1" applyBorder="1" applyAlignment="1">
      <alignment horizontal="center" vertical="center"/>
    </xf>
    <xf numFmtId="0" fontId="11" fillId="0" borderId="0" xfId="0" applyFont="1" applyAlignment="1">
      <alignment horizontal="left" vertical="center"/>
    </xf>
    <xf numFmtId="0" fontId="13" fillId="0" borderId="0" xfId="0" applyFont="1" applyAlignment="1">
      <alignment vertical="center"/>
    </xf>
    <xf numFmtId="0" fontId="0" fillId="0" borderId="0" xfId="0" applyBorder="1" applyAlignment="1">
      <alignment horizontal="center" vertical="center"/>
    </xf>
    <xf numFmtId="0" fontId="9" fillId="0" borderId="0" xfId="0" applyFont="1" applyBorder="1" applyAlignment="1">
      <alignment vertical="center"/>
    </xf>
    <xf numFmtId="0" fontId="10" fillId="0" borderId="0" xfId="0" applyFont="1" applyBorder="1" applyAlignment="1">
      <alignment vertical="center"/>
    </xf>
    <xf numFmtId="0" fontId="15" fillId="0" borderId="0" xfId="0" applyFont="1" applyFill="1" applyAlignment="1">
      <alignment vertical="center"/>
    </xf>
    <xf numFmtId="0" fontId="0" fillId="0" borderId="22" xfId="0" applyBorder="1">
      <alignment vertical="center"/>
    </xf>
    <xf numFmtId="0" fontId="0" fillId="0" borderId="22" xfId="0" applyBorder="1">
      <alignment vertical="center"/>
    </xf>
    <xf numFmtId="0" fontId="0" fillId="0" borderId="11" xfId="0" applyFill="1" applyBorder="1" applyAlignment="1">
      <alignment horizontal="center" vertical="center"/>
    </xf>
    <xf numFmtId="0" fontId="0" fillId="0" borderId="0" xfId="0" applyFill="1">
      <alignment vertical="center"/>
    </xf>
    <xf numFmtId="0" fontId="0" fillId="0" borderId="6" xfId="0" applyFill="1" applyBorder="1" applyAlignment="1">
      <alignment vertical="center"/>
    </xf>
    <xf numFmtId="0" fontId="0" fillId="0" borderId="7" xfId="0" applyFill="1" applyBorder="1" applyAlignment="1">
      <alignment vertical="center"/>
    </xf>
    <xf numFmtId="0" fontId="0" fillId="0" borderId="13" xfId="0" applyBorder="1" applyAlignment="1">
      <alignment horizontal="center" vertical="center"/>
    </xf>
    <xf numFmtId="0" fontId="0" fillId="0" borderId="10" xfId="0" applyFill="1" applyBorder="1" applyAlignment="1">
      <alignment horizontal="center" vertical="center"/>
    </xf>
    <xf numFmtId="0" fontId="0" fillId="0" borderId="14" xfId="0" applyFill="1" applyBorder="1" applyAlignment="1">
      <alignment vertical="center"/>
    </xf>
    <xf numFmtId="177" fontId="0" fillId="0" borderId="1" xfId="0" applyNumberFormat="1" applyFill="1" applyBorder="1" applyAlignment="1">
      <alignment horizontal="center" vertical="center"/>
    </xf>
    <xf numFmtId="178" fontId="17" fillId="0" borderId="36" xfId="0" applyNumberFormat="1" applyFont="1" applyFill="1" applyBorder="1" applyAlignment="1">
      <alignment horizontal="center" vertical="center"/>
    </xf>
    <xf numFmtId="178" fontId="17" fillId="0" borderId="24" xfId="0" applyNumberFormat="1" applyFont="1" applyFill="1" applyBorder="1" applyAlignment="1">
      <alignment horizontal="center" vertical="center"/>
    </xf>
    <xf numFmtId="178" fontId="17" fillId="0" borderId="36" xfId="0" quotePrefix="1" applyNumberFormat="1" applyFont="1" applyFill="1" applyBorder="1" applyAlignment="1">
      <alignment horizontal="center" vertical="center"/>
    </xf>
    <xf numFmtId="178" fontId="17" fillId="0" borderId="17" xfId="0" applyNumberFormat="1" applyFont="1" applyFill="1" applyBorder="1" applyAlignment="1">
      <alignment horizontal="center" vertical="center"/>
    </xf>
    <xf numFmtId="178" fontId="17" fillId="0" borderId="35" xfId="0" applyNumberFormat="1" applyFont="1" applyFill="1" applyBorder="1" applyAlignment="1">
      <alignment vertical="center" textRotation="255" shrinkToFit="1"/>
    </xf>
    <xf numFmtId="178" fontId="17" fillId="0" borderId="27" xfId="0" applyNumberFormat="1" applyFont="1" applyFill="1" applyBorder="1" applyAlignment="1">
      <alignment vertical="center" textRotation="255" shrinkToFit="1"/>
    </xf>
    <xf numFmtId="178" fontId="19" fillId="0" borderId="35" xfId="0" applyNumberFormat="1" applyFont="1" applyFill="1" applyBorder="1" applyAlignment="1">
      <alignment vertical="center" textRotation="255" shrinkToFit="1"/>
    </xf>
    <xf numFmtId="178" fontId="17" fillId="0" borderId="35" xfId="0" applyNumberFormat="1" applyFont="1" applyFill="1" applyBorder="1" applyAlignment="1">
      <alignment horizontal="center" vertical="center" textRotation="255" shrinkToFit="1"/>
    </xf>
    <xf numFmtId="177" fontId="17" fillId="0" borderId="36" xfId="0" applyNumberFormat="1" applyFont="1" applyFill="1" applyBorder="1" applyAlignment="1">
      <alignment horizontal="center" vertical="center"/>
    </xf>
    <xf numFmtId="177" fontId="17" fillId="0" borderId="24" xfId="0" applyNumberFormat="1" applyFont="1" applyFill="1" applyBorder="1" applyAlignment="1">
      <alignment horizontal="center" vertical="center"/>
    </xf>
    <xf numFmtId="177" fontId="17" fillId="0" borderId="17" xfId="0" applyNumberFormat="1" applyFont="1" applyFill="1" applyBorder="1" applyAlignment="1">
      <alignment horizontal="center" vertical="center"/>
    </xf>
    <xf numFmtId="0" fontId="17" fillId="0" borderId="35" xfId="0" applyFont="1" applyFill="1" applyBorder="1" applyAlignment="1">
      <alignment vertical="center" textRotation="255" shrinkToFit="1"/>
    </xf>
    <xf numFmtId="0" fontId="17" fillId="0" borderId="27" xfId="0" applyFont="1" applyFill="1" applyBorder="1" applyAlignment="1">
      <alignment vertical="center" textRotation="255" shrinkToFit="1"/>
    </xf>
    <xf numFmtId="0" fontId="18" fillId="0" borderId="35" xfId="0" applyFont="1" applyFill="1" applyBorder="1" applyAlignment="1">
      <alignment vertical="center" textRotation="255" shrinkToFit="1"/>
    </xf>
    <xf numFmtId="0" fontId="19" fillId="0" borderId="35" xfId="0" applyFont="1" applyFill="1" applyBorder="1" applyAlignment="1">
      <alignment vertical="center" textRotation="255" shrinkToFit="1"/>
    </xf>
    <xf numFmtId="0" fontId="20" fillId="0" borderId="1"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1" xfId="0" applyFont="1" applyFill="1" applyBorder="1" applyAlignment="1">
      <alignment horizontal="center" vertical="center"/>
    </xf>
    <xf numFmtId="0" fontId="17" fillId="0" borderId="36" xfId="0" applyFont="1" applyFill="1" applyBorder="1" applyAlignment="1">
      <alignment vertical="center" textRotation="255" shrinkToFit="1"/>
    </xf>
    <xf numFmtId="177" fontId="17" fillId="0" borderId="36" xfId="0" quotePrefix="1" applyNumberFormat="1" applyFont="1" applyFill="1" applyBorder="1" applyAlignment="1">
      <alignment horizontal="center" vertical="center"/>
    </xf>
    <xf numFmtId="56" fontId="17" fillId="0" borderId="36" xfId="0" applyNumberFormat="1" applyFont="1" applyFill="1" applyBorder="1" applyAlignment="1">
      <alignment horizontal="center" vertical="center"/>
    </xf>
    <xf numFmtId="179" fontId="17" fillId="0" borderId="36" xfId="0" applyNumberFormat="1" applyFont="1" applyFill="1" applyBorder="1" applyAlignment="1">
      <alignment horizontal="center" vertical="center"/>
    </xf>
    <xf numFmtId="178" fontId="18" fillId="0" borderId="36" xfId="0" applyNumberFormat="1" applyFont="1" applyFill="1" applyBorder="1" applyAlignment="1">
      <alignment vertical="center" textRotation="255" shrinkToFit="1"/>
    </xf>
    <xf numFmtId="179" fontId="17" fillId="0" borderId="24" xfId="0" applyNumberFormat="1" applyFont="1" applyFill="1" applyBorder="1" applyAlignment="1">
      <alignment horizontal="center" vertical="center"/>
    </xf>
    <xf numFmtId="179" fontId="18" fillId="0" borderId="36" xfId="0" applyNumberFormat="1" applyFont="1" applyFill="1" applyBorder="1" applyAlignment="1">
      <alignment vertical="center" shrinkToFit="1"/>
    </xf>
    <xf numFmtId="179" fontId="17" fillId="0" borderId="17" xfId="0" applyNumberFormat="1" applyFont="1" applyFill="1" applyBorder="1" applyAlignment="1">
      <alignment horizontal="center" vertical="center"/>
    </xf>
    <xf numFmtId="179" fontId="17" fillId="0" borderId="36" xfId="0" applyNumberFormat="1" applyFont="1" applyFill="1" applyBorder="1" applyAlignment="1">
      <alignment vertical="center" textRotation="255" shrinkToFit="1"/>
    </xf>
    <xf numFmtId="179" fontId="17" fillId="0" borderId="36" xfId="0" applyNumberFormat="1" applyFont="1" applyFill="1" applyBorder="1" applyAlignment="1">
      <alignment horizontal="center" vertical="center" shrinkToFit="1"/>
    </xf>
    <xf numFmtId="179" fontId="17" fillId="0" borderId="24" xfId="0" applyNumberFormat="1" applyFont="1" applyFill="1" applyBorder="1" applyAlignment="1">
      <alignment horizontal="center" vertical="center" shrinkToFit="1"/>
    </xf>
    <xf numFmtId="179" fontId="17" fillId="0" borderId="36" xfId="0" quotePrefix="1" applyNumberFormat="1" applyFont="1" applyFill="1" applyBorder="1" applyAlignment="1">
      <alignment horizontal="center" vertical="center" shrinkToFit="1"/>
    </xf>
    <xf numFmtId="179" fontId="17" fillId="0" borderId="17" xfId="0" applyNumberFormat="1" applyFont="1" applyFill="1" applyBorder="1" applyAlignment="1">
      <alignment horizontal="center" vertical="center" shrinkToFit="1"/>
    </xf>
    <xf numFmtId="179" fontId="19" fillId="0" borderId="36" xfId="0" applyNumberFormat="1" applyFont="1" applyFill="1" applyBorder="1" applyAlignment="1">
      <alignment horizontal="center" vertical="center" shrinkToFit="1"/>
    </xf>
    <xf numFmtId="0" fontId="19" fillId="0" borderId="36" xfId="0" quotePrefix="1" applyFont="1" applyFill="1" applyBorder="1" applyAlignment="1">
      <alignment horizontal="center" vertical="center" shrinkToFit="1"/>
    </xf>
    <xf numFmtId="177" fontId="19" fillId="0" borderId="36" xfId="0" quotePrefix="1" applyNumberFormat="1" applyFont="1" applyFill="1" applyBorder="1" applyAlignment="1">
      <alignment horizontal="center" vertical="center" shrinkToFit="1"/>
    </xf>
    <xf numFmtId="178" fontId="19" fillId="0" borderId="27" xfId="0" applyNumberFormat="1" applyFont="1" applyFill="1" applyBorder="1" applyAlignment="1">
      <alignment vertical="center" textRotation="255" shrinkToFit="1"/>
    </xf>
    <xf numFmtId="178" fontId="19" fillId="0" borderId="35" xfId="0" applyNumberFormat="1" applyFont="1" applyFill="1" applyBorder="1" applyAlignment="1">
      <alignment horizontal="center" vertical="center" textRotation="255" shrinkToFit="1"/>
    </xf>
    <xf numFmtId="0" fontId="19" fillId="0" borderId="27" xfId="0" applyFont="1" applyFill="1" applyBorder="1" applyAlignment="1">
      <alignment vertical="center" textRotation="255" shrinkToFit="1"/>
    </xf>
    <xf numFmtId="0" fontId="21" fillId="0" borderId="36" xfId="0" applyFont="1" applyFill="1" applyBorder="1" applyAlignment="1">
      <alignment vertical="center" textRotation="255" shrinkToFit="1"/>
    </xf>
    <xf numFmtId="0" fontId="19" fillId="3" borderId="35" xfId="0" applyFont="1" applyFill="1" applyBorder="1" applyAlignment="1">
      <alignment vertical="center" textRotation="255" shrinkToFit="1"/>
    </xf>
    <xf numFmtId="179" fontId="19" fillId="0" borderId="36" xfId="0" quotePrefix="1" applyNumberFormat="1" applyFont="1" applyFill="1" applyBorder="1" applyAlignment="1">
      <alignment horizontal="center" vertical="center" shrinkToFit="1"/>
    </xf>
    <xf numFmtId="0" fontId="23" fillId="0" borderId="0" xfId="0" applyFont="1" applyBorder="1" applyAlignment="1">
      <alignment vertical="center" wrapText="1"/>
    </xf>
    <xf numFmtId="0" fontId="19" fillId="0" borderId="0" xfId="0" applyFont="1">
      <alignment vertical="center"/>
    </xf>
    <xf numFmtId="0" fontId="17" fillId="0" borderId="28" xfId="0" applyFont="1" applyFill="1" applyBorder="1" applyAlignment="1">
      <alignment vertical="center" textRotation="255" shrinkToFit="1"/>
    </xf>
    <xf numFmtId="0" fontId="0" fillId="0" borderId="35" xfId="0" applyFill="1" applyBorder="1" applyAlignment="1">
      <alignment horizontal="center" vertical="center"/>
    </xf>
    <xf numFmtId="0" fontId="0" fillId="0" borderId="27" xfId="0" applyFill="1" applyBorder="1" applyAlignment="1">
      <alignment horizontal="center" vertical="center"/>
    </xf>
    <xf numFmtId="0" fontId="19" fillId="0" borderId="28" xfId="0" applyFont="1" applyFill="1" applyBorder="1" applyAlignment="1">
      <alignment vertical="center" textRotation="255" shrinkToFit="1"/>
    </xf>
    <xf numFmtId="177" fontId="17" fillId="0" borderId="26"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19" fillId="0" borderId="37" xfId="0" quotePrefix="1" applyNumberFormat="1" applyFont="1" applyFill="1" applyBorder="1" applyAlignment="1">
      <alignment horizontal="center" vertical="center"/>
    </xf>
    <xf numFmtId="177" fontId="19" fillId="0" borderId="38" xfId="0" quotePrefix="1" applyNumberFormat="1" applyFont="1" applyFill="1" applyBorder="1" applyAlignment="1">
      <alignment horizontal="center" vertical="center"/>
    </xf>
    <xf numFmtId="0" fontId="19" fillId="0" borderId="40" xfId="0" applyFont="1" applyFill="1" applyBorder="1" applyAlignment="1">
      <alignment vertical="center" textRotation="255" shrinkToFit="1"/>
    </xf>
    <xf numFmtId="0" fontId="19" fillId="0" borderId="41" xfId="0" applyFont="1" applyFill="1" applyBorder="1" applyAlignment="1">
      <alignment vertical="center" textRotation="255" shrinkToFit="1"/>
    </xf>
    <xf numFmtId="0" fontId="19" fillId="0" borderId="18" xfId="0" applyFont="1" applyFill="1" applyBorder="1" applyAlignment="1">
      <alignment vertical="center" textRotation="255" shrinkToFit="1"/>
    </xf>
    <xf numFmtId="177" fontId="24" fillId="0" borderId="42" xfId="0" quotePrefix="1" applyNumberFormat="1" applyFont="1" applyFill="1" applyBorder="1" applyAlignment="1">
      <alignment horizontal="center" vertical="center"/>
    </xf>
    <xf numFmtId="177" fontId="19" fillId="0" borderId="39" xfId="0" quotePrefix="1" applyNumberFormat="1" applyFont="1" applyFill="1" applyBorder="1" applyAlignment="1">
      <alignment horizontal="center" vertical="center"/>
    </xf>
    <xf numFmtId="177" fontId="19" fillId="0" borderId="15" xfId="0" quotePrefix="1" applyNumberFormat="1" applyFont="1" applyFill="1" applyBorder="1" applyAlignment="1">
      <alignment horizontal="center" vertical="center"/>
    </xf>
    <xf numFmtId="0" fontId="19" fillId="0" borderId="43" xfId="0" applyFont="1" applyFill="1" applyBorder="1" applyAlignment="1">
      <alignment vertical="center" textRotation="255" shrinkToFit="1"/>
    </xf>
    <xf numFmtId="0" fontId="6" fillId="5" borderId="0" xfId="0" applyFont="1" applyFill="1" applyAlignment="1">
      <alignment horizontal="center" vertical="center"/>
    </xf>
    <xf numFmtId="0" fontId="6" fillId="0" borderId="0" xfId="0" applyFont="1" applyFill="1" applyAlignment="1">
      <alignment horizontal="left" vertical="center"/>
    </xf>
    <xf numFmtId="58" fontId="6" fillId="5" borderId="0" xfId="0" applyNumberFormat="1" applyFont="1" applyFill="1" applyAlignment="1">
      <alignment horizontal="center" vertical="center"/>
    </xf>
    <xf numFmtId="0" fontId="6" fillId="0" borderId="22" xfId="0" applyFont="1" applyFill="1" applyBorder="1" applyAlignment="1">
      <alignment horizontal="center" vertical="center"/>
    </xf>
    <xf numFmtId="58" fontId="7" fillId="5" borderId="22" xfId="0" applyNumberFormat="1" applyFont="1" applyFill="1" applyBorder="1" applyAlignment="1">
      <alignment horizontal="center" vertical="center"/>
    </xf>
    <xf numFmtId="0" fontId="0" fillId="5" borderId="7" xfId="0" applyFill="1" applyBorder="1" applyAlignment="1">
      <alignment horizontal="center" vertical="center"/>
    </xf>
    <xf numFmtId="0" fontId="0" fillId="2" borderId="15" xfId="0" applyFill="1" applyBorder="1" applyAlignment="1">
      <alignment horizontal="center" vertical="center"/>
    </xf>
    <xf numFmtId="0" fontId="0" fillId="2" borderId="21" xfId="0" applyFill="1" applyBorder="1" applyAlignment="1">
      <alignment horizontal="center" vertical="center"/>
    </xf>
    <xf numFmtId="0" fontId="0" fillId="2" borderId="31" xfId="0" applyFill="1" applyBorder="1" applyAlignment="1">
      <alignment horizontal="center" vertical="center"/>
    </xf>
    <xf numFmtId="0" fontId="0" fillId="2" borderId="0" xfId="0" applyFill="1" applyBorder="1" applyAlignment="1">
      <alignment horizontal="center" vertical="center"/>
    </xf>
    <xf numFmtId="0" fontId="0" fillId="2" borderId="16" xfId="0" applyFill="1" applyBorder="1" applyAlignment="1">
      <alignment horizontal="center" vertical="center"/>
    </xf>
    <xf numFmtId="0" fontId="0" fillId="2" borderId="22" xfId="0" applyFill="1" applyBorder="1" applyAlignment="1">
      <alignment horizontal="center" vertical="center"/>
    </xf>
    <xf numFmtId="0" fontId="0" fillId="4" borderId="15" xfId="0" applyFill="1" applyBorder="1" applyAlignment="1">
      <alignment horizontal="center" vertical="center"/>
    </xf>
    <xf numFmtId="0" fontId="0" fillId="4" borderId="19" xfId="0" applyFill="1" applyBorder="1" applyAlignment="1">
      <alignment horizontal="center" vertical="center"/>
    </xf>
    <xf numFmtId="0" fontId="0" fillId="4" borderId="31" xfId="0" applyFill="1" applyBorder="1" applyAlignment="1">
      <alignment horizontal="center" vertical="center"/>
    </xf>
    <xf numFmtId="0" fontId="0" fillId="4" borderId="32" xfId="0" applyFill="1" applyBorder="1" applyAlignment="1">
      <alignment horizontal="center" vertical="center"/>
    </xf>
    <xf numFmtId="0" fontId="0" fillId="4" borderId="16" xfId="0" applyFill="1" applyBorder="1" applyAlignment="1">
      <alignment horizontal="center" vertical="center"/>
    </xf>
    <xf numFmtId="0" fontId="0" fillId="4" borderId="20" xfId="0" applyFill="1" applyBorder="1" applyAlignment="1">
      <alignment horizontal="center" vertical="center"/>
    </xf>
    <xf numFmtId="0" fontId="0" fillId="0" borderId="10"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176" fontId="0" fillId="2" borderId="17" xfId="0" applyNumberFormat="1" applyFill="1" applyBorder="1" applyAlignment="1">
      <alignment horizontal="center" vertical="center" shrinkToFit="1"/>
    </xf>
    <xf numFmtId="176" fontId="0" fillId="2" borderId="18" xfId="0" applyNumberFormat="1" applyFill="1" applyBorder="1" applyAlignment="1">
      <alignment horizontal="center" vertical="center" shrinkToFit="1"/>
    </xf>
    <xf numFmtId="176" fontId="0" fillId="4" borderId="17" xfId="0" applyNumberFormat="1" applyFill="1" applyBorder="1" applyAlignment="1">
      <alignment horizontal="center" vertical="center" shrinkToFit="1"/>
    </xf>
    <xf numFmtId="176" fontId="0" fillId="4" borderId="18" xfId="0" applyNumberFormat="1" applyFill="1" applyBorder="1" applyAlignment="1">
      <alignment horizontal="center" vertical="center" shrinkToFit="1"/>
    </xf>
    <xf numFmtId="0" fontId="0" fillId="0" borderId="23" xfId="0" applyBorder="1" applyAlignment="1">
      <alignment horizontal="center" vertical="center" textRotation="255" shrinkToFit="1"/>
    </xf>
    <xf numFmtId="0" fontId="0" fillId="0" borderId="13" xfId="0" applyBorder="1" applyAlignment="1">
      <alignment horizontal="center" vertical="center" textRotation="255" shrinkToFit="1"/>
    </xf>
    <xf numFmtId="178" fontId="18" fillId="0" borderId="36" xfId="0" applyNumberFormat="1" applyFont="1" applyFill="1" applyBorder="1" applyAlignment="1">
      <alignment horizontal="center" vertical="center" textRotation="255" shrinkToFit="1"/>
    </xf>
    <xf numFmtId="178" fontId="18" fillId="0" borderId="35" xfId="0" applyNumberFormat="1" applyFont="1" applyFill="1" applyBorder="1" applyAlignment="1">
      <alignment horizontal="center" vertical="center" textRotation="255" shrinkToFit="1"/>
    </xf>
    <xf numFmtId="0" fontId="0" fillId="0" borderId="7" xfId="0" applyFill="1" applyBorder="1" applyAlignment="1">
      <alignment horizontal="center" vertical="center"/>
    </xf>
    <xf numFmtId="0" fontId="0" fillId="2" borderId="23" xfId="0" applyFill="1" applyBorder="1" applyAlignment="1">
      <alignment horizontal="center" vertical="center" textRotation="255"/>
    </xf>
    <xf numFmtId="0" fontId="0" fillId="2" borderId="12" xfId="0" applyFill="1" applyBorder="1" applyAlignment="1">
      <alignment horizontal="center" vertical="center" textRotation="255"/>
    </xf>
    <xf numFmtId="0" fontId="0" fillId="2" borderId="13" xfId="0" applyFill="1" applyBorder="1" applyAlignment="1">
      <alignment horizontal="center" vertical="center" textRotation="255"/>
    </xf>
    <xf numFmtId="0" fontId="0" fillId="2" borderId="17"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4" borderId="12" xfId="0" applyFill="1" applyBorder="1" applyAlignment="1">
      <alignment horizontal="center" vertical="center" textRotation="255"/>
    </xf>
    <xf numFmtId="0" fontId="0" fillId="4" borderId="13" xfId="0" applyFill="1" applyBorder="1" applyAlignment="1">
      <alignment horizontal="center" vertical="center" textRotation="255"/>
    </xf>
    <xf numFmtId="0" fontId="0" fillId="4" borderId="8" xfId="0" applyFill="1" applyBorder="1" applyAlignment="1">
      <alignment horizontal="center" vertical="center" textRotation="255" shrinkToFit="1"/>
    </xf>
    <xf numFmtId="0" fontId="0" fillId="4" borderId="9" xfId="0" applyFill="1" applyBorder="1" applyAlignment="1">
      <alignment horizontal="center" vertical="center" textRotation="255" shrinkToFit="1"/>
    </xf>
    <xf numFmtId="0" fontId="0" fillId="4" borderId="24" xfId="0" applyFill="1" applyBorder="1" applyAlignment="1">
      <alignment horizontal="center" vertical="center"/>
    </xf>
    <xf numFmtId="0" fontId="0" fillId="4" borderId="25" xfId="0" applyFill="1" applyBorder="1" applyAlignment="1">
      <alignment horizontal="center" vertical="center"/>
    </xf>
    <xf numFmtId="0" fontId="0" fillId="4" borderId="26" xfId="0" applyFill="1" applyBorder="1" applyAlignment="1">
      <alignment horizontal="center" vertical="center"/>
    </xf>
    <xf numFmtId="0" fontId="0" fillId="4" borderId="44" xfId="0" applyFill="1" applyBorder="1" applyAlignment="1">
      <alignment horizontal="center" vertical="center"/>
    </xf>
    <xf numFmtId="0" fontId="0" fillId="4" borderId="45" xfId="0" applyFill="1" applyBorder="1" applyAlignment="1">
      <alignment horizontal="center" vertical="center"/>
    </xf>
    <xf numFmtId="0" fontId="0" fillId="4" borderId="46" xfId="0" applyFill="1" applyBorder="1" applyAlignment="1">
      <alignment horizontal="center" vertical="center"/>
    </xf>
    <xf numFmtId="0" fontId="20" fillId="4" borderId="24" xfId="0" applyFont="1" applyFill="1" applyBorder="1" applyAlignment="1">
      <alignment horizontal="center" vertical="center"/>
    </xf>
    <xf numFmtId="0" fontId="20" fillId="4" borderId="25" xfId="0" applyFont="1" applyFill="1" applyBorder="1" applyAlignment="1">
      <alignment horizontal="center" vertical="center"/>
    </xf>
    <xf numFmtId="0" fontId="20" fillId="4" borderId="26" xfId="0" applyFont="1" applyFill="1" applyBorder="1" applyAlignment="1">
      <alignment horizontal="center" vertical="center"/>
    </xf>
    <xf numFmtId="0" fontId="20" fillId="4" borderId="44" xfId="0" applyFont="1" applyFill="1" applyBorder="1" applyAlignment="1">
      <alignment horizontal="center" vertical="center"/>
    </xf>
    <xf numFmtId="0" fontId="20" fillId="4" borderId="45" xfId="0" applyFont="1" applyFill="1" applyBorder="1" applyAlignment="1">
      <alignment horizontal="center" vertical="center"/>
    </xf>
    <xf numFmtId="0" fontId="20" fillId="4" borderId="46" xfId="0" applyFont="1" applyFill="1" applyBorder="1" applyAlignment="1">
      <alignment horizontal="center" vertical="center"/>
    </xf>
    <xf numFmtId="0" fontId="17" fillId="0" borderId="24" xfId="0" applyFont="1" applyFill="1" applyBorder="1" applyAlignment="1">
      <alignment horizontal="center" vertical="center" textRotation="255" shrinkToFit="1"/>
    </xf>
    <xf numFmtId="0" fontId="17" fillId="0" borderId="27" xfId="0" applyFont="1" applyFill="1" applyBorder="1" applyAlignment="1">
      <alignment horizontal="center" vertical="center" textRotation="255" shrinkToFit="1"/>
    </xf>
    <xf numFmtId="0" fontId="17" fillId="0" borderId="36" xfId="0" applyFont="1" applyFill="1" applyBorder="1" applyAlignment="1">
      <alignment horizontal="center" vertical="center" textRotation="255" shrinkToFit="1"/>
    </xf>
    <xf numFmtId="0" fontId="17" fillId="0" borderId="35" xfId="0" applyFont="1" applyFill="1" applyBorder="1" applyAlignment="1">
      <alignment horizontal="center" vertical="center" textRotation="255" shrinkToFit="1"/>
    </xf>
    <xf numFmtId="0" fontId="21" fillId="0" borderId="36" xfId="0" applyFont="1" applyFill="1" applyBorder="1" applyAlignment="1">
      <alignment horizontal="center" vertical="center" textRotation="255" shrinkToFit="1"/>
    </xf>
    <xf numFmtId="0" fontId="21" fillId="0" borderId="35" xfId="0" applyFont="1" applyFill="1" applyBorder="1" applyAlignment="1">
      <alignment horizontal="center" vertical="center" textRotation="255" shrinkToFit="1"/>
    </xf>
    <xf numFmtId="0" fontId="22" fillId="0" borderId="0" xfId="0" applyFont="1" applyBorder="1" applyAlignment="1">
      <alignment horizontal="center" vertical="center"/>
    </xf>
    <xf numFmtId="0" fontId="3" fillId="5" borderId="0" xfId="0" applyFont="1" applyFill="1" applyAlignment="1">
      <alignment horizontal="center" vertical="center"/>
    </xf>
    <xf numFmtId="0" fontId="17" fillId="0" borderId="24" xfId="0" applyFont="1" applyBorder="1" applyAlignment="1">
      <alignment vertical="center" wrapText="1"/>
    </xf>
    <xf numFmtId="0" fontId="17" fillId="0" borderId="25" xfId="0" applyFont="1" applyBorder="1" applyAlignment="1">
      <alignment vertical="center"/>
    </xf>
    <xf numFmtId="0" fontId="17" fillId="0" borderId="26" xfId="0" applyFont="1" applyBorder="1" applyAlignment="1">
      <alignment vertical="center"/>
    </xf>
    <xf numFmtId="0" fontId="17" fillId="0" borderId="29" xfId="0" applyFont="1" applyBorder="1" applyAlignment="1">
      <alignment vertical="center"/>
    </xf>
    <xf numFmtId="0" fontId="17" fillId="0" borderId="0" xfId="0" applyFont="1" applyBorder="1" applyAlignment="1">
      <alignment vertical="center"/>
    </xf>
    <xf numFmtId="0" fontId="17" fillId="0" borderId="30" xfId="0" applyFont="1" applyBorder="1" applyAlignment="1">
      <alignment vertical="center"/>
    </xf>
    <xf numFmtId="0" fontId="17" fillId="0" borderId="27" xfId="0" applyFont="1" applyBorder="1" applyAlignment="1">
      <alignment vertical="center"/>
    </xf>
    <xf numFmtId="0" fontId="17" fillId="0" borderId="22" xfId="0" applyFont="1" applyBorder="1" applyAlignment="1">
      <alignment vertical="center"/>
    </xf>
    <xf numFmtId="0" fontId="17" fillId="0" borderId="28" xfId="0" applyFont="1" applyBorder="1" applyAlignment="1">
      <alignment vertical="center"/>
    </xf>
    <xf numFmtId="0" fontId="9"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2" xfId="0" applyFont="1" applyBorder="1" applyAlignment="1">
      <alignment horizontal="center" vertical="center"/>
    </xf>
    <xf numFmtId="0" fontId="10" fillId="0" borderId="28" xfId="0" applyFont="1" applyBorder="1" applyAlignment="1">
      <alignment horizontal="center" vertical="center"/>
    </xf>
    <xf numFmtId="0" fontId="0" fillId="0" borderId="0" xfId="0" applyBorder="1" applyAlignment="1">
      <alignment horizontal="left" vertical="center" indent="1"/>
    </xf>
    <xf numFmtId="0" fontId="0" fillId="0" borderId="22" xfId="0" applyBorder="1" applyAlignment="1">
      <alignment horizontal="left" vertical="center" indent="1"/>
    </xf>
    <xf numFmtId="0" fontId="16" fillId="0" borderId="0" xfId="0" applyFont="1" applyFill="1" applyAlignment="1">
      <alignment horizontal="lef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13" fillId="0" borderId="0" xfId="0" applyFont="1" applyFill="1" applyAlignment="1">
      <alignment horizontal="left" vertical="center"/>
    </xf>
    <xf numFmtId="0" fontId="0" fillId="0" borderId="22" xfId="0" applyBorder="1" applyAlignment="1">
      <alignment horizontal="left" vertical="center"/>
    </xf>
    <xf numFmtId="0" fontId="0" fillId="0" borderId="22" xfId="0" applyBorder="1">
      <alignment vertical="center"/>
    </xf>
    <xf numFmtId="0" fontId="0" fillId="5" borderId="0" xfId="0" applyFill="1" applyBorder="1" applyAlignment="1">
      <alignment horizontal="left" vertical="center" indent="1"/>
    </xf>
    <xf numFmtId="0" fontId="0" fillId="5" borderId="22" xfId="0" applyFill="1" applyBorder="1" applyAlignment="1">
      <alignment horizontal="left" vertical="center" indent="1"/>
    </xf>
    <xf numFmtId="0" fontId="0" fillId="5" borderId="22" xfId="0" applyFill="1" applyBorder="1">
      <alignment vertical="center"/>
    </xf>
    <xf numFmtId="0" fontId="0" fillId="5" borderId="10"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3" fillId="0" borderId="0" xfId="0" applyFont="1" applyFill="1" applyAlignment="1">
      <alignment horizontal="center" vertical="center"/>
    </xf>
    <xf numFmtId="0" fontId="6" fillId="0" borderId="0" xfId="0" applyFont="1" applyFill="1" applyAlignment="1">
      <alignment horizontal="center" vertical="center"/>
    </xf>
    <xf numFmtId="58" fontId="6" fillId="0" borderId="0" xfId="0" applyNumberFormat="1" applyFont="1" applyFill="1" applyAlignment="1">
      <alignment horizontal="center" vertical="center"/>
    </xf>
    <xf numFmtId="58" fontId="7" fillId="0" borderId="22" xfId="0" applyNumberFormat="1" applyFont="1" applyFill="1" applyBorder="1" applyAlignment="1">
      <alignment horizontal="center" vertical="center"/>
    </xf>
    <xf numFmtId="0" fontId="25" fillId="0" borderId="0" xfId="0" applyFont="1" applyAlignment="1">
      <alignment horizontal="left" vertical="top"/>
    </xf>
  </cellXfs>
  <cellStyles count="1">
    <cellStyle name="標準" xfId="0" builtinId="0"/>
  </cellStyles>
  <dxfs count="12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99"/>
      <color rgb="FFFFFFCC"/>
      <color rgb="FF0000FF"/>
      <color rgb="FFFF99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21</xdr:col>
      <xdr:colOff>168088</xdr:colOff>
      <xdr:row>18</xdr:row>
      <xdr:rowOff>112057</xdr:rowOff>
    </xdr:from>
    <xdr:ext cx="1848971" cy="355389"/>
    <xdr:sp macro="" textlink="">
      <xdr:nvSpPr>
        <xdr:cNvPr id="9" name="四角形吹き出し 22">
          <a:extLst>
            <a:ext uri="{FF2B5EF4-FFF2-40B4-BE49-F238E27FC236}">
              <a16:creationId xmlns:a16="http://schemas.microsoft.com/office/drawing/2014/main" id="{5DC8773D-6F08-4F86-87E0-10EC9E40E2CC}"/>
            </a:ext>
          </a:extLst>
        </xdr:cNvPr>
        <xdr:cNvSpPr/>
      </xdr:nvSpPr>
      <xdr:spPr>
        <a:xfrm>
          <a:off x="6622676" y="3585881"/>
          <a:ext cx="1848971" cy="355389"/>
        </a:xfrm>
        <a:prstGeom prst="wedgeRectCallout">
          <a:avLst>
            <a:gd name="adj1" fmla="val -89529"/>
            <a:gd name="adj2" fmla="val -32480"/>
          </a:avLst>
        </a:prstGeom>
        <a:solidFill>
          <a:srgbClr val="FFFF00"/>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振替前の閉所予定日を記入</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22</xdr:col>
      <xdr:colOff>44823</xdr:colOff>
      <xdr:row>36</xdr:row>
      <xdr:rowOff>168088</xdr:rowOff>
    </xdr:from>
    <xdr:ext cx="1773524" cy="439649"/>
    <xdr:sp macro="" textlink="">
      <xdr:nvSpPr>
        <xdr:cNvPr id="10" name="四角形吹き出し 21">
          <a:extLst>
            <a:ext uri="{FF2B5EF4-FFF2-40B4-BE49-F238E27FC236}">
              <a16:creationId xmlns:a16="http://schemas.microsoft.com/office/drawing/2014/main" id="{2BE2C8BF-2597-46C1-809F-B23C651C7EF0}"/>
            </a:ext>
          </a:extLst>
        </xdr:cNvPr>
        <xdr:cNvSpPr/>
      </xdr:nvSpPr>
      <xdr:spPr>
        <a:xfrm>
          <a:off x="6813176" y="7351059"/>
          <a:ext cx="1773524" cy="439649"/>
        </a:xfrm>
        <a:prstGeom prst="wedgeRectCallout">
          <a:avLst>
            <a:gd name="adj1" fmla="val -83437"/>
            <a:gd name="adj2" fmla="val -44518"/>
          </a:avLst>
        </a:prstGeom>
        <a:solidFill>
          <a:srgbClr val="FFFF00"/>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「対象期間内」であれば月またぎ等の振替も可</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21</xdr:col>
      <xdr:colOff>11207</xdr:colOff>
      <xdr:row>22</xdr:row>
      <xdr:rowOff>44825</xdr:rowOff>
    </xdr:from>
    <xdr:ext cx="986118" cy="347380"/>
    <xdr:sp macro="" textlink="">
      <xdr:nvSpPr>
        <xdr:cNvPr id="11" name="四角形吹き出し 22">
          <a:extLst>
            <a:ext uri="{FF2B5EF4-FFF2-40B4-BE49-F238E27FC236}">
              <a16:creationId xmlns:a16="http://schemas.microsoft.com/office/drawing/2014/main" id="{99C043C1-2FB5-4E6B-A30C-B9B7B70BBCA8}"/>
            </a:ext>
          </a:extLst>
        </xdr:cNvPr>
        <xdr:cNvSpPr/>
      </xdr:nvSpPr>
      <xdr:spPr>
        <a:xfrm>
          <a:off x="6465795" y="4583207"/>
          <a:ext cx="986118" cy="347380"/>
        </a:xfrm>
        <a:prstGeom prst="wedgeRectCallout">
          <a:avLst>
            <a:gd name="adj1" fmla="val -114666"/>
            <a:gd name="adj2" fmla="val 149856"/>
          </a:avLst>
        </a:prstGeom>
        <a:solidFill>
          <a:srgbClr val="FFFF00"/>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連続振替も可</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15</xdr:col>
      <xdr:colOff>291354</xdr:colOff>
      <xdr:row>72</xdr:row>
      <xdr:rowOff>44822</xdr:rowOff>
    </xdr:from>
    <xdr:ext cx="3406587" cy="549089"/>
    <xdr:sp macro="" textlink="">
      <xdr:nvSpPr>
        <xdr:cNvPr id="15" name="四角形吹き出し 29">
          <a:extLst>
            <a:ext uri="{FF2B5EF4-FFF2-40B4-BE49-F238E27FC236}">
              <a16:creationId xmlns:a16="http://schemas.microsoft.com/office/drawing/2014/main" id="{D33DA64C-8D67-42FF-916C-B28ACA5BB4C6}"/>
            </a:ext>
          </a:extLst>
        </xdr:cNvPr>
        <xdr:cNvSpPr/>
      </xdr:nvSpPr>
      <xdr:spPr>
        <a:xfrm>
          <a:off x="4863354" y="14623675"/>
          <a:ext cx="3406587" cy="549089"/>
        </a:xfrm>
        <a:prstGeom prst="wedgeRectCallout">
          <a:avLst>
            <a:gd name="adj1" fmla="val -74882"/>
            <a:gd name="adj2" fmla="val -33626"/>
          </a:avLst>
        </a:prstGeom>
        <a:solidFill>
          <a:srgbClr val="FFFF00"/>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月～金の間で</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日以上の振替は監督員が認める場合に限る。完了日の直前も振替可（</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※R5.5</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単価以降）</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oneCellAnchor>
    <xdr:from>
      <xdr:col>8</xdr:col>
      <xdr:colOff>145677</xdr:colOff>
      <xdr:row>9</xdr:row>
      <xdr:rowOff>156882</xdr:rowOff>
    </xdr:from>
    <xdr:ext cx="1423147" cy="601919"/>
    <xdr:sp macro="" textlink="">
      <xdr:nvSpPr>
        <xdr:cNvPr id="16" name="四角形吹き出し 22">
          <a:extLst>
            <a:ext uri="{FF2B5EF4-FFF2-40B4-BE49-F238E27FC236}">
              <a16:creationId xmlns:a16="http://schemas.microsoft.com/office/drawing/2014/main" id="{BAE84CDA-4463-4480-BDFA-599CACEA9198}"/>
            </a:ext>
          </a:extLst>
        </xdr:cNvPr>
        <xdr:cNvSpPr/>
      </xdr:nvSpPr>
      <xdr:spPr>
        <a:xfrm>
          <a:off x="2521324" y="1781735"/>
          <a:ext cx="1423147" cy="601919"/>
        </a:xfrm>
        <a:prstGeom prst="wedgeRectCallout">
          <a:avLst>
            <a:gd name="adj1" fmla="val 36305"/>
            <a:gd name="adj2" fmla="val 206571"/>
          </a:avLst>
        </a:prstGeom>
        <a:solidFill>
          <a:srgbClr val="FFFF00"/>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着手日直後も振替可（</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※R5.5</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単価以降）</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A3D37-BA90-4CAA-8AAD-675A08163A1B}">
  <sheetPr>
    <tabColor rgb="FFFF0000"/>
    <pageSetUpPr fitToPage="1"/>
  </sheetPr>
  <dimension ref="B1:AK92"/>
  <sheetViews>
    <sheetView tabSelected="1" view="pageBreakPreview" topLeftCell="A58" zoomScale="85" zoomScaleNormal="80" zoomScaleSheetLayoutView="85" workbookViewId="0">
      <selection activeCell="B92" sqref="B92:E92"/>
    </sheetView>
  </sheetViews>
  <sheetFormatPr defaultRowHeight="13.5" x14ac:dyDescent="0.15"/>
  <cols>
    <col min="1" max="1" width="1.375" customWidth="1"/>
    <col min="2" max="2" width="5.125" customWidth="1"/>
    <col min="3" max="34" width="4.125" customWidth="1"/>
    <col min="35" max="35" width="5.625" customWidth="1"/>
    <col min="36" max="36" width="4.125" customWidth="1"/>
    <col min="37" max="37" width="5.625" customWidth="1"/>
  </cols>
  <sheetData>
    <row r="1" spans="2:37" ht="24" x14ac:dyDescent="0.15">
      <c r="B1" s="13" t="s">
        <v>22</v>
      </c>
      <c r="L1" s="3"/>
      <c r="N1" s="32"/>
      <c r="P1" s="85" t="s">
        <v>57</v>
      </c>
      <c r="AB1" s="3"/>
      <c r="AF1" s="16"/>
      <c r="AG1" s="16"/>
      <c r="AH1" s="17"/>
      <c r="AI1" s="159" t="s">
        <v>47</v>
      </c>
      <c r="AJ1" s="159"/>
      <c r="AK1" s="29"/>
    </row>
    <row r="2" spans="2:37" ht="14.25" customHeight="1" x14ac:dyDescent="0.15">
      <c r="B2" t="s">
        <v>29</v>
      </c>
      <c r="D2" s="160" t="s">
        <v>44</v>
      </c>
      <c r="E2" s="160"/>
      <c r="F2" s="160"/>
      <c r="G2" s="160"/>
      <c r="H2" s="160"/>
      <c r="I2" s="160"/>
      <c r="J2" s="160"/>
      <c r="K2" s="160"/>
      <c r="R2" s="161" t="s">
        <v>56</v>
      </c>
      <c r="S2" s="162"/>
      <c r="T2" s="162"/>
      <c r="U2" s="162"/>
      <c r="V2" s="162"/>
      <c r="W2" s="162"/>
      <c r="X2" s="162"/>
      <c r="Y2" s="163"/>
    </row>
    <row r="3" spans="2:37" ht="14.25" x14ac:dyDescent="0.15">
      <c r="B3" s="14" t="s">
        <v>10</v>
      </c>
      <c r="C3" s="15"/>
      <c r="D3" s="101" t="s">
        <v>35</v>
      </c>
      <c r="E3" s="101"/>
      <c r="F3" s="101"/>
      <c r="G3" s="101"/>
      <c r="H3" s="101"/>
      <c r="I3" s="101"/>
      <c r="J3" s="101"/>
      <c r="K3" s="101"/>
      <c r="L3" s="101"/>
      <c r="M3" s="101"/>
      <c r="N3" s="101"/>
      <c r="O3" s="101"/>
      <c r="P3" s="101"/>
      <c r="R3" s="164"/>
      <c r="S3" s="165"/>
      <c r="T3" s="165"/>
      <c r="U3" s="165"/>
      <c r="V3" s="165"/>
      <c r="W3" s="165"/>
      <c r="X3" s="165"/>
      <c r="Y3" s="166"/>
    </row>
    <row r="4" spans="2:37" ht="14.25" x14ac:dyDescent="0.15">
      <c r="B4" s="102" t="s">
        <v>11</v>
      </c>
      <c r="C4" s="102"/>
      <c r="D4" s="103">
        <v>45097</v>
      </c>
      <c r="E4" s="103"/>
      <c r="F4" s="103"/>
      <c r="G4" s="103"/>
      <c r="H4" s="103"/>
      <c r="I4" s="103"/>
      <c r="J4" s="18" t="s">
        <v>12</v>
      </c>
      <c r="K4" s="103">
        <v>45320</v>
      </c>
      <c r="L4" s="103"/>
      <c r="M4" s="103"/>
      <c r="N4" s="103"/>
      <c r="O4" s="103"/>
      <c r="P4" s="103"/>
      <c r="R4" s="167"/>
      <c r="S4" s="168"/>
      <c r="T4" s="168"/>
      <c r="U4" s="168"/>
      <c r="V4" s="168"/>
      <c r="W4" s="168"/>
      <c r="X4" s="168"/>
      <c r="Y4" s="169"/>
      <c r="AF4" s="104" t="s">
        <v>34</v>
      </c>
      <c r="AG4" s="104"/>
      <c r="AH4" s="105">
        <v>45303</v>
      </c>
      <c r="AI4" s="105"/>
      <c r="AJ4" s="105"/>
      <c r="AK4" s="105"/>
    </row>
    <row r="5" spans="2:37" ht="9" customHeight="1" thickBot="1" x14ac:dyDescent="0.2"/>
    <row r="6" spans="2:37" ht="13.5" customHeight="1" x14ac:dyDescent="0.15">
      <c r="B6" s="4" t="s">
        <v>31</v>
      </c>
      <c r="C6" s="37"/>
      <c r="D6" s="38"/>
      <c r="E6" s="38"/>
      <c r="F6" s="38"/>
      <c r="G6" s="38"/>
      <c r="H6" s="38"/>
      <c r="I6" s="38"/>
      <c r="J6" s="38"/>
      <c r="K6" s="38"/>
      <c r="L6" s="38"/>
      <c r="M6" s="38"/>
      <c r="N6" s="38"/>
      <c r="O6" s="38"/>
      <c r="P6" s="38"/>
      <c r="Q6" s="106">
        <v>2023</v>
      </c>
      <c r="R6" s="106"/>
      <c r="S6" s="106"/>
      <c r="T6" s="38"/>
      <c r="U6" s="38"/>
      <c r="V6" s="38"/>
      <c r="W6" s="38"/>
      <c r="X6" s="38"/>
      <c r="Y6" s="38"/>
      <c r="Z6" s="38"/>
      <c r="AA6" s="38"/>
      <c r="AB6" s="38"/>
      <c r="AC6" s="38"/>
      <c r="AD6" s="38"/>
      <c r="AE6" s="38"/>
      <c r="AF6" s="38"/>
      <c r="AG6" s="41"/>
      <c r="AH6" s="107" t="s">
        <v>8</v>
      </c>
      <c r="AI6" s="108"/>
      <c r="AJ6" s="113" t="s">
        <v>6</v>
      </c>
      <c r="AK6" s="114"/>
    </row>
    <row r="7" spans="2:37" ht="13.5" customHeight="1" x14ac:dyDescent="0.15">
      <c r="B7" s="39" t="s">
        <v>0</v>
      </c>
      <c r="C7" s="119">
        <v>6</v>
      </c>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1"/>
      <c r="AH7" s="109"/>
      <c r="AI7" s="110"/>
      <c r="AJ7" s="115"/>
      <c r="AK7" s="116"/>
    </row>
    <row r="8" spans="2:37" x14ac:dyDescent="0.15">
      <c r="B8" s="5" t="s">
        <v>1</v>
      </c>
      <c r="C8" s="9">
        <v>1</v>
      </c>
      <c r="D8" s="9">
        <v>2</v>
      </c>
      <c r="E8" s="9">
        <v>3</v>
      </c>
      <c r="F8" s="9">
        <v>4</v>
      </c>
      <c r="G8" s="9">
        <v>5</v>
      </c>
      <c r="H8" s="9">
        <v>6</v>
      </c>
      <c r="I8" s="9">
        <v>7</v>
      </c>
      <c r="J8" s="9">
        <v>8</v>
      </c>
      <c r="K8" s="9">
        <v>9</v>
      </c>
      <c r="L8" s="9">
        <v>10</v>
      </c>
      <c r="M8" s="9">
        <v>11</v>
      </c>
      <c r="N8" s="9">
        <v>12</v>
      </c>
      <c r="O8" s="9">
        <v>13</v>
      </c>
      <c r="P8" s="9">
        <v>14</v>
      </c>
      <c r="Q8" s="9">
        <v>15</v>
      </c>
      <c r="R8" s="9">
        <v>16</v>
      </c>
      <c r="S8" s="9">
        <v>17</v>
      </c>
      <c r="T8" s="9">
        <v>18</v>
      </c>
      <c r="U8" s="9">
        <v>19</v>
      </c>
      <c r="V8" s="9">
        <v>20</v>
      </c>
      <c r="W8" s="9">
        <v>21</v>
      </c>
      <c r="X8" s="9">
        <v>22</v>
      </c>
      <c r="Y8" s="9">
        <v>23</v>
      </c>
      <c r="Z8" s="9">
        <v>24</v>
      </c>
      <c r="AA8" s="9">
        <v>25</v>
      </c>
      <c r="AB8" s="9">
        <v>26</v>
      </c>
      <c r="AC8" s="9">
        <v>27</v>
      </c>
      <c r="AD8" s="9">
        <v>28</v>
      </c>
      <c r="AE8" s="9">
        <f>IF(AD8+1&gt;(DAY(DATE(C7,C6+1,0))),"",AD8+1)</f>
        <v>29</v>
      </c>
      <c r="AF8" s="9">
        <f>IF(C7=2,"",30)</f>
        <v>30</v>
      </c>
      <c r="AG8" s="9" t="str">
        <f>IF(OR(C7=2,C7=4,C7=6,C7=9,C7=11),"",31)</f>
        <v/>
      </c>
      <c r="AH8" s="111"/>
      <c r="AI8" s="112"/>
      <c r="AJ8" s="117"/>
      <c r="AK8" s="118"/>
    </row>
    <row r="9" spans="2:37" x14ac:dyDescent="0.15">
      <c r="B9" s="5" t="s">
        <v>3</v>
      </c>
      <c r="C9" s="42">
        <f>IF(C8="","",DATE($Q6,$C7,C8))</f>
        <v>45078</v>
      </c>
      <c r="D9" s="42">
        <f t="shared" ref="D9:AG9" si="0">IF(D8="","",DATE($Q6,$C7,D8))</f>
        <v>45079</v>
      </c>
      <c r="E9" s="42">
        <f t="shared" si="0"/>
        <v>45080</v>
      </c>
      <c r="F9" s="42">
        <f t="shared" si="0"/>
        <v>45081</v>
      </c>
      <c r="G9" s="42">
        <f t="shared" si="0"/>
        <v>45082</v>
      </c>
      <c r="H9" s="42">
        <f t="shared" si="0"/>
        <v>45083</v>
      </c>
      <c r="I9" s="42">
        <f t="shared" si="0"/>
        <v>45084</v>
      </c>
      <c r="J9" s="42">
        <f t="shared" si="0"/>
        <v>45085</v>
      </c>
      <c r="K9" s="42">
        <f t="shared" si="0"/>
        <v>45086</v>
      </c>
      <c r="L9" s="42">
        <f t="shared" si="0"/>
        <v>45087</v>
      </c>
      <c r="M9" s="42">
        <f t="shared" si="0"/>
        <v>45088</v>
      </c>
      <c r="N9" s="42">
        <f t="shared" si="0"/>
        <v>45089</v>
      </c>
      <c r="O9" s="42">
        <f t="shared" si="0"/>
        <v>45090</v>
      </c>
      <c r="P9" s="42">
        <f t="shared" si="0"/>
        <v>45091</v>
      </c>
      <c r="Q9" s="42">
        <f t="shared" si="0"/>
        <v>45092</v>
      </c>
      <c r="R9" s="42">
        <f t="shared" si="0"/>
        <v>45093</v>
      </c>
      <c r="S9" s="42">
        <f t="shared" si="0"/>
        <v>45094</v>
      </c>
      <c r="T9" s="42">
        <f t="shared" si="0"/>
        <v>45095</v>
      </c>
      <c r="U9" s="42">
        <f t="shared" si="0"/>
        <v>45096</v>
      </c>
      <c r="V9" s="42">
        <f t="shared" si="0"/>
        <v>45097</v>
      </c>
      <c r="W9" s="42">
        <f t="shared" si="0"/>
        <v>45098</v>
      </c>
      <c r="X9" s="42">
        <f t="shared" si="0"/>
        <v>45099</v>
      </c>
      <c r="Y9" s="42">
        <f t="shared" si="0"/>
        <v>45100</v>
      </c>
      <c r="Z9" s="42">
        <f t="shared" si="0"/>
        <v>45101</v>
      </c>
      <c r="AA9" s="42">
        <f t="shared" si="0"/>
        <v>45102</v>
      </c>
      <c r="AB9" s="42">
        <f t="shared" si="0"/>
        <v>45103</v>
      </c>
      <c r="AC9" s="42">
        <f t="shared" si="0"/>
        <v>45104</v>
      </c>
      <c r="AD9" s="42">
        <f t="shared" si="0"/>
        <v>45105</v>
      </c>
      <c r="AE9" s="42">
        <f t="shared" si="0"/>
        <v>45106</v>
      </c>
      <c r="AF9" s="42">
        <f t="shared" si="0"/>
        <v>45107</v>
      </c>
      <c r="AG9" s="42" t="str">
        <f t="shared" si="0"/>
        <v/>
      </c>
      <c r="AH9" s="131" t="s">
        <v>5</v>
      </c>
      <c r="AI9" s="134" t="s">
        <v>7</v>
      </c>
      <c r="AJ9" s="137" t="s">
        <v>5</v>
      </c>
      <c r="AK9" s="139" t="s">
        <v>7</v>
      </c>
    </row>
    <row r="10" spans="2:37" ht="28.5" customHeight="1" x14ac:dyDescent="0.15">
      <c r="B10" s="126" t="s">
        <v>4</v>
      </c>
      <c r="C10" s="43"/>
      <c r="D10" s="43"/>
      <c r="E10" s="43"/>
      <c r="F10" s="44"/>
      <c r="G10" s="128"/>
      <c r="H10" s="43"/>
      <c r="I10" s="43"/>
      <c r="J10" s="43"/>
      <c r="K10" s="43"/>
      <c r="L10" s="43"/>
      <c r="M10" s="43"/>
      <c r="N10" s="43"/>
      <c r="O10" s="43"/>
      <c r="P10" s="43"/>
      <c r="Q10" s="43"/>
      <c r="R10" s="43"/>
      <c r="S10" s="43"/>
      <c r="T10" s="43"/>
      <c r="U10" s="45"/>
      <c r="V10" s="66"/>
      <c r="W10" s="43"/>
      <c r="X10" s="43"/>
      <c r="Y10" s="43"/>
      <c r="Z10" s="44"/>
      <c r="AA10" s="43"/>
      <c r="AB10" s="43"/>
      <c r="AC10" s="43"/>
      <c r="AD10" s="43"/>
      <c r="AE10" s="43"/>
      <c r="AF10" s="43"/>
      <c r="AG10" s="46"/>
      <c r="AH10" s="132"/>
      <c r="AI10" s="135"/>
      <c r="AJ10" s="137"/>
      <c r="AK10" s="139"/>
    </row>
    <row r="11" spans="2:37" s="2" customFormat="1" ht="28.5" customHeight="1" x14ac:dyDescent="0.15">
      <c r="B11" s="127"/>
      <c r="C11" s="47"/>
      <c r="D11" s="47"/>
      <c r="E11" s="47"/>
      <c r="F11" s="48"/>
      <c r="G11" s="129"/>
      <c r="H11" s="47"/>
      <c r="I11" s="47"/>
      <c r="J11" s="47"/>
      <c r="K11" s="47"/>
      <c r="L11" s="47"/>
      <c r="M11" s="47"/>
      <c r="N11" s="47"/>
      <c r="O11" s="47"/>
      <c r="P11" s="47"/>
      <c r="Q11" s="47"/>
      <c r="R11" s="47"/>
      <c r="S11" s="47"/>
      <c r="T11" s="47"/>
      <c r="U11" s="50"/>
      <c r="V11" s="49" t="s">
        <v>51</v>
      </c>
      <c r="W11" s="47"/>
      <c r="X11" s="47"/>
      <c r="Y11" s="47"/>
      <c r="Z11" s="48"/>
      <c r="AA11" s="49"/>
      <c r="AB11" s="47"/>
      <c r="AC11" s="47"/>
      <c r="AD11" s="47"/>
      <c r="AE11" s="47"/>
      <c r="AF11" s="47"/>
      <c r="AG11" s="47"/>
      <c r="AH11" s="133"/>
      <c r="AI11" s="136"/>
      <c r="AJ11" s="138"/>
      <c r="AK11" s="140"/>
    </row>
    <row r="12" spans="2:37" s="1" customFormat="1" x14ac:dyDescent="0.15">
      <c r="B12" s="5" t="s">
        <v>2</v>
      </c>
      <c r="C12" s="9"/>
      <c r="D12" s="9"/>
      <c r="E12" s="9"/>
      <c r="F12" s="40"/>
      <c r="G12" s="9"/>
      <c r="H12" s="9"/>
      <c r="I12" s="9"/>
      <c r="J12" s="9"/>
      <c r="K12" s="9"/>
      <c r="L12" s="9"/>
      <c r="M12" s="9"/>
      <c r="N12" s="9"/>
      <c r="O12" s="9"/>
      <c r="P12" s="9"/>
      <c r="Q12" s="9"/>
      <c r="R12" s="9"/>
      <c r="S12" s="9"/>
      <c r="T12" s="9"/>
      <c r="U12" s="9"/>
      <c r="V12" s="141" t="s">
        <v>61</v>
      </c>
      <c r="W12" s="142"/>
      <c r="X12" s="142"/>
      <c r="Y12" s="142"/>
      <c r="Z12" s="142"/>
      <c r="AA12" s="142"/>
      <c r="AB12" s="142"/>
      <c r="AC12" s="142"/>
      <c r="AD12" s="142"/>
      <c r="AE12" s="142"/>
      <c r="AF12" s="143"/>
      <c r="AG12" s="9"/>
      <c r="AH12" s="7">
        <f>COUNTIF(C12:AG12,"●")</f>
        <v>0</v>
      </c>
      <c r="AI12" s="122" t="str">
        <f>IF(AH12=0,"",AH13/AH12)</f>
        <v/>
      </c>
      <c r="AJ12" s="11">
        <f>AH12</f>
        <v>0</v>
      </c>
      <c r="AK12" s="124" t="str">
        <f>IF(AJ12=0,"",AJ13/AJ12)</f>
        <v/>
      </c>
    </row>
    <row r="13" spans="2:37" s="1" customFormat="1" ht="14.25" thickBot="1" x14ac:dyDescent="0.2">
      <c r="B13" s="6" t="s">
        <v>9</v>
      </c>
      <c r="C13" s="26"/>
      <c r="D13" s="26"/>
      <c r="E13" s="26"/>
      <c r="F13" s="35"/>
      <c r="G13" s="26"/>
      <c r="H13" s="26"/>
      <c r="I13" s="26"/>
      <c r="J13" s="26"/>
      <c r="K13" s="26"/>
      <c r="L13" s="26"/>
      <c r="M13" s="26"/>
      <c r="N13" s="26"/>
      <c r="O13" s="26"/>
      <c r="P13" s="26"/>
      <c r="Q13" s="26"/>
      <c r="R13" s="26"/>
      <c r="S13" s="26"/>
      <c r="T13" s="26"/>
      <c r="U13" s="26"/>
      <c r="V13" s="144"/>
      <c r="W13" s="145"/>
      <c r="X13" s="145"/>
      <c r="Y13" s="145"/>
      <c r="Z13" s="145"/>
      <c r="AA13" s="145"/>
      <c r="AB13" s="145"/>
      <c r="AC13" s="145"/>
      <c r="AD13" s="145"/>
      <c r="AE13" s="145"/>
      <c r="AF13" s="146"/>
      <c r="AG13" s="26"/>
      <c r="AH13" s="8">
        <f>COUNTIF(C13:AG13,"●")</f>
        <v>0</v>
      </c>
      <c r="AI13" s="123"/>
      <c r="AJ13" s="12">
        <f>AH13</f>
        <v>0</v>
      </c>
      <c r="AK13" s="125"/>
    </row>
    <row r="14" spans="2:37" ht="9" customHeight="1" thickBot="1" x14ac:dyDescent="0.2"/>
    <row r="15" spans="2:37" ht="13.5" customHeight="1" x14ac:dyDescent="0.15">
      <c r="B15" s="4" t="s">
        <v>31</v>
      </c>
      <c r="C15" s="37"/>
      <c r="D15" s="38"/>
      <c r="E15" s="38"/>
      <c r="F15" s="38"/>
      <c r="G15" s="38"/>
      <c r="H15" s="38"/>
      <c r="I15" s="38"/>
      <c r="J15" s="38"/>
      <c r="K15" s="38"/>
      <c r="L15" s="38"/>
      <c r="M15" s="38"/>
      <c r="N15" s="38"/>
      <c r="O15" s="38"/>
      <c r="P15" s="38"/>
      <c r="Q15" s="130">
        <f>IF(C7=12,Q6+1,Q6)</f>
        <v>2023</v>
      </c>
      <c r="R15" s="130"/>
      <c r="S15" s="130"/>
      <c r="T15" s="38"/>
      <c r="U15" s="38"/>
      <c r="V15" s="38"/>
      <c r="W15" s="38"/>
      <c r="X15" s="38"/>
      <c r="Y15" s="38"/>
      <c r="Z15" s="38"/>
      <c r="AA15" s="38"/>
      <c r="AB15" s="38"/>
      <c r="AC15" s="38"/>
      <c r="AD15" s="38"/>
      <c r="AE15" s="38"/>
      <c r="AF15" s="38"/>
      <c r="AG15" s="41"/>
      <c r="AH15" s="107" t="s">
        <v>8</v>
      </c>
      <c r="AI15" s="108"/>
      <c r="AJ15" s="113" t="s">
        <v>6</v>
      </c>
      <c r="AK15" s="114"/>
    </row>
    <row r="16" spans="2:37" ht="13.5" customHeight="1" x14ac:dyDescent="0.15">
      <c r="B16" s="39" t="s">
        <v>0</v>
      </c>
      <c r="C16" s="119">
        <f>IF(C7=12,1,C7+1)</f>
        <v>7</v>
      </c>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1"/>
      <c r="AH16" s="109"/>
      <c r="AI16" s="110"/>
      <c r="AJ16" s="115"/>
      <c r="AK16" s="116"/>
    </row>
    <row r="17" spans="2:37" x14ac:dyDescent="0.15">
      <c r="B17" s="5" t="s">
        <v>1</v>
      </c>
      <c r="C17" s="9">
        <v>1</v>
      </c>
      <c r="D17" s="9">
        <v>2</v>
      </c>
      <c r="E17" s="9">
        <v>3</v>
      </c>
      <c r="F17" s="9">
        <v>4</v>
      </c>
      <c r="G17" s="9">
        <v>5</v>
      </c>
      <c r="H17" s="9">
        <v>6</v>
      </c>
      <c r="I17" s="9">
        <v>7</v>
      </c>
      <c r="J17" s="9">
        <v>8</v>
      </c>
      <c r="K17" s="9">
        <v>9</v>
      </c>
      <c r="L17" s="9">
        <v>10</v>
      </c>
      <c r="M17" s="9">
        <v>11</v>
      </c>
      <c r="N17" s="9">
        <v>12</v>
      </c>
      <c r="O17" s="9">
        <v>13</v>
      </c>
      <c r="P17" s="9">
        <v>14</v>
      </c>
      <c r="Q17" s="9">
        <v>15</v>
      </c>
      <c r="R17" s="9">
        <v>16</v>
      </c>
      <c r="S17" s="9">
        <v>17</v>
      </c>
      <c r="T17" s="9">
        <v>18</v>
      </c>
      <c r="U17" s="9">
        <v>19</v>
      </c>
      <c r="V17" s="9">
        <v>20</v>
      </c>
      <c r="W17" s="9">
        <v>21</v>
      </c>
      <c r="X17" s="9">
        <v>22</v>
      </c>
      <c r="Y17" s="9">
        <v>23</v>
      </c>
      <c r="Z17" s="9">
        <v>24</v>
      </c>
      <c r="AA17" s="9">
        <v>25</v>
      </c>
      <c r="AB17" s="9">
        <v>26</v>
      </c>
      <c r="AC17" s="9">
        <v>27</v>
      </c>
      <c r="AD17" s="9">
        <v>28</v>
      </c>
      <c r="AE17" s="9">
        <f>IF(AD17+1&gt;(DAY(DATE(C16,C15+1,0))),"",AD17+1)</f>
        <v>29</v>
      </c>
      <c r="AF17" s="9">
        <f>IF(C16=2,"",30)</f>
        <v>30</v>
      </c>
      <c r="AG17" s="9">
        <f>IF(OR(C16=2,C16=4,C16=6,C16=9,C16=11),"",31)</f>
        <v>31</v>
      </c>
      <c r="AH17" s="111"/>
      <c r="AI17" s="112"/>
      <c r="AJ17" s="117"/>
      <c r="AK17" s="118"/>
    </row>
    <row r="18" spans="2:37" x14ac:dyDescent="0.15">
      <c r="B18" s="5" t="s">
        <v>3</v>
      </c>
      <c r="C18" s="42">
        <f>IF(C17="","",DATE($Q15,$C16,C17))</f>
        <v>45108</v>
      </c>
      <c r="D18" s="42">
        <f t="shared" ref="D18:AG18" si="1">IF(D17="","",DATE($Q15,$C16,D17))</f>
        <v>45109</v>
      </c>
      <c r="E18" s="42">
        <f t="shared" si="1"/>
        <v>45110</v>
      </c>
      <c r="F18" s="42">
        <f t="shared" si="1"/>
        <v>45111</v>
      </c>
      <c r="G18" s="42">
        <f t="shared" si="1"/>
        <v>45112</v>
      </c>
      <c r="H18" s="42">
        <f t="shared" si="1"/>
        <v>45113</v>
      </c>
      <c r="I18" s="42">
        <f t="shared" si="1"/>
        <v>45114</v>
      </c>
      <c r="J18" s="42">
        <f t="shared" si="1"/>
        <v>45115</v>
      </c>
      <c r="K18" s="42">
        <f t="shared" si="1"/>
        <v>45116</v>
      </c>
      <c r="L18" s="42">
        <f t="shared" si="1"/>
        <v>45117</v>
      </c>
      <c r="M18" s="42">
        <f t="shared" si="1"/>
        <v>45118</v>
      </c>
      <c r="N18" s="42">
        <f t="shared" si="1"/>
        <v>45119</v>
      </c>
      <c r="O18" s="42">
        <f t="shared" si="1"/>
        <v>45120</v>
      </c>
      <c r="P18" s="42">
        <f t="shared" si="1"/>
        <v>45121</v>
      </c>
      <c r="Q18" s="42">
        <f t="shared" si="1"/>
        <v>45122</v>
      </c>
      <c r="R18" s="42">
        <f t="shared" si="1"/>
        <v>45123</v>
      </c>
      <c r="S18" s="42">
        <f t="shared" si="1"/>
        <v>45124</v>
      </c>
      <c r="T18" s="42">
        <f t="shared" si="1"/>
        <v>45125</v>
      </c>
      <c r="U18" s="42">
        <f t="shared" si="1"/>
        <v>45126</v>
      </c>
      <c r="V18" s="42">
        <f t="shared" si="1"/>
        <v>45127</v>
      </c>
      <c r="W18" s="42">
        <f t="shared" si="1"/>
        <v>45128</v>
      </c>
      <c r="X18" s="42">
        <f t="shared" si="1"/>
        <v>45129</v>
      </c>
      <c r="Y18" s="42">
        <f t="shared" si="1"/>
        <v>45130</v>
      </c>
      <c r="Z18" s="42">
        <f t="shared" si="1"/>
        <v>45131</v>
      </c>
      <c r="AA18" s="42">
        <f t="shared" si="1"/>
        <v>45132</v>
      </c>
      <c r="AB18" s="42">
        <f t="shared" si="1"/>
        <v>45133</v>
      </c>
      <c r="AC18" s="42">
        <f t="shared" si="1"/>
        <v>45134</v>
      </c>
      <c r="AD18" s="42">
        <f t="shared" si="1"/>
        <v>45135</v>
      </c>
      <c r="AE18" s="42">
        <f t="shared" si="1"/>
        <v>45136</v>
      </c>
      <c r="AF18" s="42">
        <f t="shared" si="1"/>
        <v>45137</v>
      </c>
      <c r="AG18" s="42">
        <f t="shared" si="1"/>
        <v>45138</v>
      </c>
      <c r="AH18" s="131" t="s">
        <v>5</v>
      </c>
      <c r="AI18" s="134" t="s">
        <v>7</v>
      </c>
      <c r="AJ18" s="137" t="s">
        <v>5</v>
      </c>
      <c r="AK18" s="139" t="s">
        <v>7</v>
      </c>
    </row>
    <row r="19" spans="2:37" ht="28.5" customHeight="1" x14ac:dyDescent="0.15">
      <c r="B19" s="126" t="s">
        <v>4</v>
      </c>
      <c r="C19" s="51"/>
      <c r="D19" s="51"/>
      <c r="E19" s="51"/>
      <c r="F19" s="52"/>
      <c r="G19" s="51"/>
      <c r="H19" s="51"/>
      <c r="I19" s="51"/>
      <c r="J19" s="51"/>
      <c r="K19" s="51"/>
      <c r="L19" s="81"/>
      <c r="M19" s="83">
        <v>45122</v>
      </c>
      <c r="N19" s="83"/>
      <c r="O19" s="51"/>
      <c r="P19" s="51"/>
      <c r="Q19" s="51"/>
      <c r="R19" s="51"/>
      <c r="S19" s="76" t="s">
        <v>37</v>
      </c>
      <c r="T19" s="63"/>
      <c r="U19" s="51"/>
      <c r="V19" s="51"/>
      <c r="W19" s="51"/>
      <c r="X19" s="51"/>
      <c r="Y19" s="51"/>
      <c r="Z19" s="52"/>
      <c r="AA19" s="51"/>
      <c r="AB19" s="51"/>
      <c r="AC19" s="51"/>
      <c r="AD19" s="51"/>
      <c r="AE19" s="51"/>
      <c r="AF19" s="51"/>
      <c r="AG19" s="53"/>
      <c r="AH19" s="132"/>
      <c r="AI19" s="135"/>
      <c r="AJ19" s="137"/>
      <c r="AK19" s="139"/>
    </row>
    <row r="20" spans="2:37" s="2" customFormat="1" ht="28.5" customHeight="1" x14ac:dyDescent="0.15">
      <c r="B20" s="127"/>
      <c r="C20" s="54"/>
      <c r="D20" s="54"/>
      <c r="E20" s="54"/>
      <c r="F20" s="55"/>
      <c r="G20" s="56"/>
      <c r="H20" s="54"/>
      <c r="I20" s="54"/>
      <c r="J20" s="54"/>
      <c r="K20" s="54"/>
      <c r="L20" s="57" t="s">
        <v>50</v>
      </c>
      <c r="M20" s="57" t="s">
        <v>33</v>
      </c>
      <c r="N20" s="57"/>
      <c r="O20" s="54"/>
      <c r="P20" s="54"/>
      <c r="Q20" s="54"/>
      <c r="R20" s="54"/>
      <c r="S20" s="57" t="s">
        <v>33</v>
      </c>
      <c r="T20" s="54"/>
      <c r="U20" s="54"/>
      <c r="V20" s="54"/>
      <c r="W20" s="54"/>
      <c r="X20" s="54"/>
      <c r="Y20" s="54"/>
      <c r="Z20" s="55"/>
      <c r="AA20" s="57"/>
      <c r="AB20" s="54"/>
      <c r="AC20" s="54"/>
      <c r="AD20" s="54"/>
      <c r="AE20" s="54"/>
      <c r="AF20" s="54"/>
      <c r="AG20" s="54"/>
      <c r="AH20" s="133"/>
      <c r="AI20" s="136"/>
      <c r="AJ20" s="138"/>
      <c r="AK20" s="140"/>
    </row>
    <row r="21" spans="2:37" s="1" customFormat="1" x14ac:dyDescent="0.15">
      <c r="B21" s="5" t="s">
        <v>2</v>
      </c>
      <c r="C21" s="147" t="s">
        <v>60</v>
      </c>
      <c r="D21" s="148"/>
      <c r="E21" s="148"/>
      <c r="F21" s="148"/>
      <c r="G21" s="148"/>
      <c r="H21" s="148"/>
      <c r="I21" s="148"/>
      <c r="J21" s="148"/>
      <c r="K21" s="149"/>
      <c r="L21" s="58"/>
      <c r="M21" s="58"/>
      <c r="N21" s="58"/>
      <c r="O21" s="58"/>
      <c r="P21" s="58"/>
      <c r="Q21" s="58" t="s">
        <v>27</v>
      </c>
      <c r="R21" s="58" t="s">
        <v>27</v>
      </c>
      <c r="S21" s="58"/>
      <c r="T21" s="58"/>
      <c r="U21" s="58"/>
      <c r="V21" s="58"/>
      <c r="W21" s="58"/>
      <c r="X21" s="58" t="s">
        <v>27</v>
      </c>
      <c r="Y21" s="58" t="s">
        <v>27</v>
      </c>
      <c r="Z21" s="59"/>
      <c r="AA21" s="58"/>
      <c r="AB21" s="58"/>
      <c r="AC21" s="58"/>
      <c r="AD21" s="58"/>
      <c r="AE21" s="58" t="s">
        <v>27</v>
      </c>
      <c r="AF21" s="58" t="s">
        <v>27</v>
      </c>
      <c r="AG21" s="58"/>
      <c r="AH21" s="7">
        <f>COUNTIF(C21:AG21,"●")</f>
        <v>6</v>
      </c>
      <c r="AI21" s="122">
        <f>IF(AH21=0,"",AH22/AH21)</f>
        <v>1</v>
      </c>
      <c r="AJ21" s="11">
        <f>AJ12+AH21</f>
        <v>6</v>
      </c>
      <c r="AK21" s="124">
        <f>IF(AJ21=0,"",AJ22/AJ21)</f>
        <v>1</v>
      </c>
    </row>
    <row r="22" spans="2:37" s="1" customFormat="1" ht="14.25" thickBot="1" x14ac:dyDescent="0.2">
      <c r="B22" s="6" t="s">
        <v>9</v>
      </c>
      <c r="C22" s="150"/>
      <c r="D22" s="151"/>
      <c r="E22" s="151"/>
      <c r="F22" s="151"/>
      <c r="G22" s="151"/>
      <c r="H22" s="151"/>
      <c r="I22" s="151"/>
      <c r="J22" s="151"/>
      <c r="K22" s="152"/>
      <c r="L22" s="60"/>
      <c r="M22" s="60" t="s">
        <v>27</v>
      </c>
      <c r="N22" s="60"/>
      <c r="O22" s="60"/>
      <c r="P22" s="60"/>
      <c r="Q22" s="60"/>
      <c r="R22" s="60" t="s">
        <v>27</v>
      </c>
      <c r="S22" s="60" t="s">
        <v>27</v>
      </c>
      <c r="T22" s="60"/>
      <c r="U22" s="60"/>
      <c r="V22" s="60"/>
      <c r="W22" s="60"/>
      <c r="X22" s="60" t="s">
        <v>27</v>
      </c>
      <c r="Y22" s="60" t="s">
        <v>27</v>
      </c>
      <c r="Z22" s="61"/>
      <c r="AA22" s="60"/>
      <c r="AB22" s="60"/>
      <c r="AC22" s="60"/>
      <c r="AD22" s="60"/>
      <c r="AE22" s="60"/>
      <c r="AF22" s="60" t="s">
        <v>27</v>
      </c>
      <c r="AG22" s="60"/>
      <c r="AH22" s="8">
        <f>COUNTIF(C22:AG22,"●")</f>
        <v>6</v>
      </c>
      <c r="AI22" s="123"/>
      <c r="AJ22" s="12">
        <f>AJ13+AH22</f>
        <v>6</v>
      </c>
      <c r="AK22" s="125"/>
    </row>
    <row r="23" spans="2:37" ht="9" customHeight="1" thickBot="1" x14ac:dyDescent="0.2">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row>
    <row r="24" spans="2:37" ht="13.5" customHeight="1" x14ac:dyDescent="0.15">
      <c r="B24" s="4" t="s">
        <v>31</v>
      </c>
      <c r="C24" s="37"/>
      <c r="D24" s="38"/>
      <c r="E24" s="38"/>
      <c r="F24" s="38"/>
      <c r="G24" s="38"/>
      <c r="H24" s="38"/>
      <c r="I24" s="38"/>
      <c r="J24" s="38"/>
      <c r="K24" s="38"/>
      <c r="L24" s="38"/>
      <c r="M24" s="38"/>
      <c r="N24" s="38"/>
      <c r="O24" s="38"/>
      <c r="P24" s="38"/>
      <c r="Q24" s="130">
        <f>IF(C16=12,Q15+1,Q15)</f>
        <v>2023</v>
      </c>
      <c r="R24" s="130"/>
      <c r="S24" s="130"/>
      <c r="T24" s="38"/>
      <c r="U24" s="38"/>
      <c r="V24" s="38"/>
      <c r="W24" s="38"/>
      <c r="X24" s="38"/>
      <c r="Y24" s="38"/>
      <c r="Z24" s="38"/>
      <c r="AA24" s="38"/>
      <c r="AB24" s="38"/>
      <c r="AC24" s="38"/>
      <c r="AD24" s="38"/>
      <c r="AE24" s="38"/>
      <c r="AF24" s="38"/>
      <c r="AG24" s="41"/>
      <c r="AH24" s="107" t="s">
        <v>8</v>
      </c>
      <c r="AI24" s="108"/>
      <c r="AJ24" s="113" t="s">
        <v>6</v>
      </c>
      <c r="AK24" s="114"/>
    </row>
    <row r="25" spans="2:37" ht="13.5" customHeight="1" x14ac:dyDescent="0.15">
      <c r="B25" s="39" t="s">
        <v>0</v>
      </c>
      <c r="C25" s="119">
        <v>8</v>
      </c>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1"/>
      <c r="AH25" s="109"/>
      <c r="AI25" s="110"/>
      <c r="AJ25" s="115"/>
      <c r="AK25" s="116"/>
    </row>
    <row r="26" spans="2:37" x14ac:dyDescent="0.15">
      <c r="B26" s="5" t="s">
        <v>1</v>
      </c>
      <c r="C26" s="9">
        <v>1</v>
      </c>
      <c r="D26" s="9">
        <v>2</v>
      </c>
      <c r="E26" s="9">
        <v>3</v>
      </c>
      <c r="F26" s="9">
        <v>4</v>
      </c>
      <c r="G26" s="9">
        <v>5</v>
      </c>
      <c r="H26" s="9">
        <v>6</v>
      </c>
      <c r="I26" s="9">
        <v>7</v>
      </c>
      <c r="J26" s="9">
        <v>8</v>
      </c>
      <c r="K26" s="9">
        <v>9</v>
      </c>
      <c r="L26" s="9">
        <v>10</v>
      </c>
      <c r="M26" s="9">
        <v>11</v>
      </c>
      <c r="N26" s="9">
        <v>12</v>
      </c>
      <c r="O26" s="9">
        <v>13</v>
      </c>
      <c r="P26" s="9">
        <v>14</v>
      </c>
      <c r="Q26" s="9">
        <v>15</v>
      </c>
      <c r="R26" s="9">
        <v>16</v>
      </c>
      <c r="S26" s="9">
        <v>17</v>
      </c>
      <c r="T26" s="9">
        <v>18</v>
      </c>
      <c r="U26" s="9">
        <v>19</v>
      </c>
      <c r="V26" s="9">
        <v>20</v>
      </c>
      <c r="W26" s="9">
        <v>21</v>
      </c>
      <c r="X26" s="9">
        <v>22</v>
      </c>
      <c r="Y26" s="9">
        <v>23</v>
      </c>
      <c r="Z26" s="9">
        <v>24</v>
      </c>
      <c r="AA26" s="9">
        <v>25</v>
      </c>
      <c r="AB26" s="9">
        <v>26</v>
      </c>
      <c r="AC26" s="9">
        <v>27</v>
      </c>
      <c r="AD26" s="9">
        <v>28</v>
      </c>
      <c r="AE26" s="9">
        <f>IF(AD26+1&gt;(DAY(DATE(C25,C24+1,0))),"",AD26+1)</f>
        <v>29</v>
      </c>
      <c r="AF26" s="9">
        <f>IF(C25=2,"",30)</f>
        <v>30</v>
      </c>
      <c r="AG26" s="9">
        <f>IF(OR(C25=2,C25=4,C25=6,C25=9,C25=11),"",31)</f>
        <v>31</v>
      </c>
      <c r="AH26" s="111"/>
      <c r="AI26" s="112"/>
      <c r="AJ26" s="117"/>
      <c r="AK26" s="118"/>
    </row>
    <row r="27" spans="2:37" ht="14.25" thickBot="1" x14ac:dyDescent="0.2">
      <c r="B27" s="5" t="s">
        <v>3</v>
      </c>
      <c r="C27" s="42">
        <f>IF(C26="","",DATE($Q24,$C25,C26))</f>
        <v>45139</v>
      </c>
      <c r="D27" s="42">
        <f t="shared" ref="D27:AG27" si="2">IF(D26="","",DATE($Q24,$C25,D26))</f>
        <v>45140</v>
      </c>
      <c r="E27" s="42">
        <f t="shared" si="2"/>
        <v>45141</v>
      </c>
      <c r="F27" s="42">
        <f t="shared" si="2"/>
        <v>45142</v>
      </c>
      <c r="G27" s="42">
        <f t="shared" si="2"/>
        <v>45143</v>
      </c>
      <c r="H27" s="42">
        <f t="shared" si="2"/>
        <v>45144</v>
      </c>
      <c r="I27" s="42">
        <f t="shared" si="2"/>
        <v>45145</v>
      </c>
      <c r="J27" s="42">
        <f t="shared" si="2"/>
        <v>45146</v>
      </c>
      <c r="K27" s="42">
        <f t="shared" si="2"/>
        <v>45147</v>
      </c>
      <c r="L27" s="42">
        <f t="shared" si="2"/>
        <v>45148</v>
      </c>
      <c r="M27" s="42">
        <f t="shared" si="2"/>
        <v>45149</v>
      </c>
      <c r="N27" s="42">
        <f t="shared" si="2"/>
        <v>45150</v>
      </c>
      <c r="O27" s="42">
        <f t="shared" si="2"/>
        <v>45151</v>
      </c>
      <c r="P27" s="42">
        <f t="shared" si="2"/>
        <v>45152</v>
      </c>
      <c r="Q27" s="42">
        <f t="shared" si="2"/>
        <v>45153</v>
      </c>
      <c r="R27" s="42">
        <f t="shared" si="2"/>
        <v>45154</v>
      </c>
      <c r="S27" s="91">
        <f t="shared" si="2"/>
        <v>45155</v>
      </c>
      <c r="T27" s="91">
        <f t="shared" si="2"/>
        <v>45156</v>
      </c>
      <c r="U27" s="42">
        <f t="shared" si="2"/>
        <v>45157</v>
      </c>
      <c r="V27" s="42">
        <f t="shared" si="2"/>
        <v>45158</v>
      </c>
      <c r="W27" s="42">
        <f t="shared" si="2"/>
        <v>45159</v>
      </c>
      <c r="X27" s="42">
        <f t="shared" si="2"/>
        <v>45160</v>
      </c>
      <c r="Y27" s="42">
        <f t="shared" si="2"/>
        <v>45161</v>
      </c>
      <c r="Z27" s="42">
        <f t="shared" si="2"/>
        <v>45162</v>
      </c>
      <c r="AA27" s="42">
        <f t="shared" si="2"/>
        <v>45163</v>
      </c>
      <c r="AB27" s="42">
        <f t="shared" si="2"/>
        <v>45164</v>
      </c>
      <c r="AC27" s="42">
        <f t="shared" si="2"/>
        <v>45165</v>
      </c>
      <c r="AD27" s="42">
        <f t="shared" si="2"/>
        <v>45166</v>
      </c>
      <c r="AE27" s="42">
        <f t="shared" si="2"/>
        <v>45167</v>
      </c>
      <c r="AF27" s="42">
        <f t="shared" si="2"/>
        <v>45168</v>
      </c>
      <c r="AG27" s="42">
        <f t="shared" si="2"/>
        <v>45169</v>
      </c>
      <c r="AH27" s="131" t="s">
        <v>5</v>
      </c>
      <c r="AI27" s="134" t="s">
        <v>7</v>
      </c>
      <c r="AJ27" s="137" t="s">
        <v>5</v>
      </c>
      <c r="AK27" s="139" t="s">
        <v>7</v>
      </c>
    </row>
    <row r="28" spans="2:37" ht="28.5" customHeight="1" x14ac:dyDescent="0.15">
      <c r="B28" s="126" t="s">
        <v>4</v>
      </c>
      <c r="C28" s="51"/>
      <c r="D28" s="51"/>
      <c r="E28" s="51"/>
      <c r="F28" s="52"/>
      <c r="G28" s="51"/>
      <c r="H28" s="51"/>
      <c r="I28" s="51"/>
      <c r="J28" s="51"/>
      <c r="K28" s="51"/>
      <c r="L28" s="51"/>
      <c r="M28" s="62"/>
      <c r="N28" s="51"/>
      <c r="O28" s="62"/>
      <c r="P28" s="62"/>
      <c r="Q28" s="62"/>
      <c r="R28" s="153"/>
      <c r="S28" s="92" t="s">
        <v>39</v>
      </c>
      <c r="T28" s="98" t="s">
        <v>40</v>
      </c>
      <c r="U28" s="90"/>
      <c r="V28" s="51"/>
      <c r="W28" s="51"/>
      <c r="X28" s="51"/>
      <c r="Y28" s="51"/>
      <c r="Z28" s="52"/>
      <c r="AA28" s="51"/>
      <c r="AB28" s="51"/>
      <c r="AC28" s="51"/>
      <c r="AD28" s="51"/>
      <c r="AE28" s="51"/>
      <c r="AF28" s="51"/>
      <c r="AG28" s="53"/>
      <c r="AH28" s="132"/>
      <c r="AI28" s="135"/>
      <c r="AJ28" s="137"/>
      <c r="AK28" s="139"/>
    </row>
    <row r="29" spans="2:37" s="2" customFormat="1" ht="28.5" customHeight="1" thickBot="1" x14ac:dyDescent="0.2">
      <c r="B29" s="127"/>
      <c r="C29" s="54"/>
      <c r="D29" s="54"/>
      <c r="E29" s="54"/>
      <c r="F29" s="55"/>
      <c r="G29" s="56"/>
      <c r="H29" s="54"/>
      <c r="I29" s="54"/>
      <c r="J29" s="54"/>
      <c r="K29" s="54"/>
      <c r="L29" s="54"/>
      <c r="M29" s="54"/>
      <c r="N29" s="54"/>
      <c r="O29" s="82" t="s">
        <v>52</v>
      </c>
      <c r="P29" s="57" t="s">
        <v>52</v>
      </c>
      <c r="Q29" s="57" t="s">
        <v>52</v>
      </c>
      <c r="R29" s="154"/>
      <c r="S29" s="94" t="s">
        <v>33</v>
      </c>
      <c r="T29" s="96" t="s">
        <v>33</v>
      </c>
      <c r="U29" s="86"/>
      <c r="V29" s="54"/>
      <c r="W29" s="54"/>
      <c r="X29" s="54"/>
      <c r="Y29" s="54"/>
      <c r="Z29" s="55"/>
      <c r="AA29" s="57"/>
      <c r="AB29" s="54"/>
      <c r="AC29" s="54"/>
      <c r="AD29" s="54"/>
      <c r="AE29" s="54"/>
      <c r="AF29" s="54"/>
      <c r="AG29" s="54"/>
      <c r="AH29" s="133"/>
      <c r="AI29" s="136"/>
      <c r="AJ29" s="138"/>
      <c r="AK29" s="140"/>
    </row>
    <row r="30" spans="2:37" s="1" customFormat="1" x14ac:dyDescent="0.15">
      <c r="B30" s="5" t="s">
        <v>2</v>
      </c>
      <c r="C30" s="9"/>
      <c r="D30" s="9"/>
      <c r="E30" s="9"/>
      <c r="F30" s="40"/>
      <c r="G30" s="9" t="s">
        <v>27</v>
      </c>
      <c r="H30" s="9" t="s">
        <v>27</v>
      </c>
      <c r="I30" s="9"/>
      <c r="J30" s="9"/>
      <c r="K30" s="9"/>
      <c r="L30" s="9"/>
      <c r="M30" s="9"/>
      <c r="N30" s="9" t="s">
        <v>27</v>
      </c>
      <c r="O30" s="141" t="s">
        <v>60</v>
      </c>
      <c r="P30" s="142"/>
      <c r="Q30" s="143"/>
      <c r="R30" s="9"/>
      <c r="S30" s="87"/>
      <c r="T30" s="87"/>
      <c r="U30" s="9" t="s">
        <v>27</v>
      </c>
      <c r="V30" s="9" t="s">
        <v>27</v>
      </c>
      <c r="W30" s="9"/>
      <c r="X30" s="9"/>
      <c r="Y30" s="9"/>
      <c r="Z30" s="40"/>
      <c r="AA30" s="9"/>
      <c r="AB30" s="9" t="s">
        <v>27</v>
      </c>
      <c r="AC30" s="9" t="s">
        <v>27</v>
      </c>
      <c r="AD30" s="9"/>
      <c r="AE30" s="9"/>
      <c r="AF30" s="9"/>
      <c r="AG30" s="9"/>
      <c r="AH30" s="7">
        <f>COUNTIF(C30:AG30,"●")</f>
        <v>7</v>
      </c>
      <c r="AI30" s="122">
        <f>IF(AH30=0,"",AH31/AH30)</f>
        <v>0.8571428571428571</v>
      </c>
      <c r="AJ30" s="11">
        <f>AJ21+AH30</f>
        <v>13</v>
      </c>
      <c r="AK30" s="124">
        <f>IF(AJ30=0,"",AJ31/AJ30)</f>
        <v>0.92307692307692313</v>
      </c>
    </row>
    <row r="31" spans="2:37" s="1" customFormat="1" ht="14.25" thickBot="1" x14ac:dyDescent="0.2">
      <c r="B31" s="6" t="s">
        <v>9</v>
      </c>
      <c r="C31" s="26"/>
      <c r="D31" s="26"/>
      <c r="E31" s="26"/>
      <c r="F31" s="35"/>
      <c r="G31" s="26"/>
      <c r="H31" s="26" t="s">
        <v>27</v>
      </c>
      <c r="I31" s="26"/>
      <c r="J31" s="26"/>
      <c r="K31" s="26"/>
      <c r="L31" s="26"/>
      <c r="M31" s="26"/>
      <c r="N31" s="26"/>
      <c r="O31" s="144"/>
      <c r="P31" s="145"/>
      <c r="Q31" s="146"/>
      <c r="R31" s="26"/>
      <c r="S31" s="26" t="s">
        <v>27</v>
      </c>
      <c r="T31" s="26" t="s">
        <v>27</v>
      </c>
      <c r="U31" s="26" t="s">
        <v>27</v>
      </c>
      <c r="V31" s="26" t="s">
        <v>27</v>
      </c>
      <c r="W31" s="26"/>
      <c r="X31" s="26"/>
      <c r="Y31" s="26"/>
      <c r="Z31" s="35"/>
      <c r="AA31" s="26"/>
      <c r="AB31" s="26"/>
      <c r="AC31" s="26" t="s">
        <v>27</v>
      </c>
      <c r="AD31" s="26"/>
      <c r="AE31" s="26"/>
      <c r="AF31" s="26"/>
      <c r="AG31" s="26"/>
      <c r="AH31" s="8">
        <f>COUNTIF(C31:AG31,"●")</f>
        <v>6</v>
      </c>
      <c r="AI31" s="123"/>
      <c r="AJ31" s="12">
        <f>AJ22+AH31</f>
        <v>12</v>
      </c>
      <c r="AK31" s="125"/>
    </row>
    <row r="32" spans="2:37" ht="9" customHeight="1" thickBot="1" x14ac:dyDescent="0.2">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row>
    <row r="33" spans="2:37" ht="13.5" customHeight="1" x14ac:dyDescent="0.15">
      <c r="B33" s="4" t="s">
        <v>31</v>
      </c>
      <c r="C33" s="37"/>
      <c r="D33" s="38"/>
      <c r="E33" s="38"/>
      <c r="F33" s="38"/>
      <c r="G33" s="38"/>
      <c r="H33" s="38"/>
      <c r="I33" s="38"/>
      <c r="J33" s="38"/>
      <c r="K33" s="38"/>
      <c r="L33" s="38"/>
      <c r="M33" s="38"/>
      <c r="N33" s="38"/>
      <c r="O33" s="38"/>
      <c r="P33" s="38"/>
      <c r="Q33" s="130">
        <f>IF(C25=12,Q24+1,Q24)</f>
        <v>2023</v>
      </c>
      <c r="R33" s="130"/>
      <c r="S33" s="130"/>
      <c r="T33" s="38"/>
      <c r="U33" s="38"/>
      <c r="V33" s="38"/>
      <c r="W33" s="38"/>
      <c r="X33" s="38"/>
      <c r="Y33" s="38"/>
      <c r="Z33" s="38"/>
      <c r="AA33" s="38"/>
      <c r="AB33" s="38"/>
      <c r="AC33" s="38"/>
      <c r="AD33" s="38"/>
      <c r="AE33" s="38"/>
      <c r="AF33" s="38"/>
      <c r="AG33" s="41"/>
      <c r="AH33" s="107" t="s">
        <v>8</v>
      </c>
      <c r="AI33" s="108"/>
      <c r="AJ33" s="113" t="s">
        <v>6</v>
      </c>
      <c r="AK33" s="114"/>
    </row>
    <row r="34" spans="2:37" ht="13.5" customHeight="1" x14ac:dyDescent="0.15">
      <c r="B34" s="39" t="s">
        <v>0</v>
      </c>
      <c r="C34" s="119">
        <f>IF(C25=12,1,C25+1)</f>
        <v>9</v>
      </c>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1"/>
      <c r="AH34" s="109"/>
      <c r="AI34" s="110"/>
      <c r="AJ34" s="115"/>
      <c r="AK34" s="116"/>
    </row>
    <row r="35" spans="2:37" x14ac:dyDescent="0.15">
      <c r="B35" s="5" t="s">
        <v>1</v>
      </c>
      <c r="C35" s="9">
        <v>1</v>
      </c>
      <c r="D35" s="9">
        <v>2</v>
      </c>
      <c r="E35" s="9">
        <v>3</v>
      </c>
      <c r="F35" s="9">
        <v>4</v>
      </c>
      <c r="G35" s="9">
        <v>5</v>
      </c>
      <c r="H35" s="9">
        <v>6</v>
      </c>
      <c r="I35" s="9">
        <v>7</v>
      </c>
      <c r="J35" s="9">
        <v>8</v>
      </c>
      <c r="K35" s="9">
        <v>9</v>
      </c>
      <c r="L35" s="9">
        <v>10</v>
      </c>
      <c r="M35" s="9">
        <v>11</v>
      </c>
      <c r="N35" s="9">
        <v>12</v>
      </c>
      <c r="O35" s="9">
        <v>13</v>
      </c>
      <c r="P35" s="9">
        <v>14</v>
      </c>
      <c r="Q35" s="9">
        <v>15</v>
      </c>
      <c r="R35" s="9">
        <v>16</v>
      </c>
      <c r="S35" s="9">
        <v>17</v>
      </c>
      <c r="T35" s="9">
        <v>18</v>
      </c>
      <c r="U35" s="9">
        <v>19</v>
      </c>
      <c r="V35" s="9">
        <v>20</v>
      </c>
      <c r="W35" s="9">
        <v>21</v>
      </c>
      <c r="X35" s="9">
        <v>22</v>
      </c>
      <c r="Y35" s="9">
        <v>23</v>
      </c>
      <c r="Z35" s="9">
        <v>24</v>
      </c>
      <c r="AA35" s="9">
        <v>25</v>
      </c>
      <c r="AB35" s="9">
        <v>26</v>
      </c>
      <c r="AC35" s="9">
        <v>27</v>
      </c>
      <c r="AD35" s="9">
        <v>28</v>
      </c>
      <c r="AE35" s="9">
        <f>IF(AD35+1&gt;(DAY(DATE(C34,C33+1,0))),"",AD35+1)</f>
        <v>29</v>
      </c>
      <c r="AF35" s="9">
        <f>IF(C34=2,"",30)</f>
        <v>30</v>
      </c>
      <c r="AG35" s="9" t="str">
        <f>IF(OR(C34=2,C34=4,C34=6,C34=9,C34=11),"",31)</f>
        <v/>
      </c>
      <c r="AH35" s="111"/>
      <c r="AI35" s="112"/>
      <c r="AJ35" s="117"/>
      <c r="AK35" s="118"/>
    </row>
    <row r="36" spans="2:37" x14ac:dyDescent="0.15">
      <c r="B36" s="5" t="s">
        <v>3</v>
      </c>
      <c r="C36" s="42">
        <f>IF(C35="","",DATE($Q33,$C34,C35))</f>
        <v>45170</v>
      </c>
      <c r="D36" s="42">
        <f t="shared" ref="D36:AG36" si="3">IF(D35="","",DATE($Q33,$C34,D35))</f>
        <v>45171</v>
      </c>
      <c r="E36" s="42">
        <f t="shared" si="3"/>
        <v>45172</v>
      </c>
      <c r="F36" s="42">
        <f t="shared" si="3"/>
        <v>45173</v>
      </c>
      <c r="G36" s="42">
        <f t="shared" si="3"/>
        <v>45174</v>
      </c>
      <c r="H36" s="42">
        <f t="shared" si="3"/>
        <v>45175</v>
      </c>
      <c r="I36" s="42">
        <f t="shared" si="3"/>
        <v>45176</v>
      </c>
      <c r="J36" s="42">
        <f t="shared" si="3"/>
        <v>45177</v>
      </c>
      <c r="K36" s="42">
        <f t="shared" si="3"/>
        <v>45178</v>
      </c>
      <c r="L36" s="42">
        <f t="shared" si="3"/>
        <v>45179</v>
      </c>
      <c r="M36" s="42">
        <f t="shared" si="3"/>
        <v>45180</v>
      </c>
      <c r="N36" s="42">
        <f t="shared" si="3"/>
        <v>45181</v>
      </c>
      <c r="O36" s="42">
        <f t="shared" si="3"/>
        <v>45182</v>
      </c>
      <c r="P36" s="42">
        <f t="shared" si="3"/>
        <v>45183</v>
      </c>
      <c r="Q36" s="42">
        <f t="shared" si="3"/>
        <v>45184</v>
      </c>
      <c r="R36" s="42">
        <f t="shared" si="3"/>
        <v>45185</v>
      </c>
      <c r="S36" s="42">
        <f t="shared" si="3"/>
        <v>45186</v>
      </c>
      <c r="T36" s="42">
        <f t="shared" si="3"/>
        <v>45187</v>
      </c>
      <c r="U36" s="42">
        <f t="shared" si="3"/>
        <v>45188</v>
      </c>
      <c r="V36" s="42">
        <f t="shared" si="3"/>
        <v>45189</v>
      </c>
      <c r="W36" s="42">
        <f t="shared" si="3"/>
        <v>45190</v>
      </c>
      <c r="X36" s="42">
        <f t="shared" si="3"/>
        <v>45191</v>
      </c>
      <c r="Y36" s="42">
        <f t="shared" si="3"/>
        <v>45192</v>
      </c>
      <c r="Z36" s="42">
        <f t="shared" si="3"/>
        <v>45193</v>
      </c>
      <c r="AA36" s="42">
        <f t="shared" si="3"/>
        <v>45194</v>
      </c>
      <c r="AB36" s="42">
        <f t="shared" si="3"/>
        <v>45195</v>
      </c>
      <c r="AC36" s="42">
        <f t="shared" si="3"/>
        <v>45196</v>
      </c>
      <c r="AD36" s="42">
        <f t="shared" si="3"/>
        <v>45197</v>
      </c>
      <c r="AE36" s="42">
        <f t="shared" si="3"/>
        <v>45198</v>
      </c>
      <c r="AF36" s="42">
        <f t="shared" si="3"/>
        <v>45199</v>
      </c>
      <c r="AG36" s="42" t="str">
        <f t="shared" si="3"/>
        <v/>
      </c>
      <c r="AH36" s="131" t="s">
        <v>5</v>
      </c>
      <c r="AI36" s="134" t="s">
        <v>7</v>
      </c>
      <c r="AJ36" s="137" t="s">
        <v>5</v>
      </c>
      <c r="AK36" s="139" t="s">
        <v>7</v>
      </c>
    </row>
    <row r="37" spans="2:37" ht="28.5" customHeight="1" x14ac:dyDescent="0.15">
      <c r="B37" s="126" t="s">
        <v>4</v>
      </c>
      <c r="C37" s="51"/>
      <c r="D37" s="51"/>
      <c r="E37" s="51"/>
      <c r="F37" s="52"/>
      <c r="G37" s="51"/>
      <c r="H37" s="51"/>
      <c r="I37" s="51"/>
      <c r="J37" s="51"/>
      <c r="K37" s="51"/>
      <c r="L37" s="51"/>
      <c r="M37" s="51"/>
      <c r="N37" s="64"/>
      <c r="O37" s="51"/>
      <c r="P37" s="51"/>
      <c r="Q37" s="51"/>
      <c r="R37" s="51"/>
      <c r="S37" s="51"/>
      <c r="T37" s="76" t="s">
        <v>38</v>
      </c>
      <c r="U37" s="51"/>
      <c r="V37" s="51"/>
      <c r="W37" s="51"/>
      <c r="X37" s="51"/>
      <c r="Y37" s="155"/>
      <c r="Z37" s="52"/>
      <c r="AA37" s="51"/>
      <c r="AB37" s="51"/>
      <c r="AC37" s="51"/>
      <c r="AD37" s="51"/>
      <c r="AE37" s="51"/>
      <c r="AF37" s="51"/>
      <c r="AG37" s="53"/>
      <c r="AH37" s="132"/>
      <c r="AI37" s="135"/>
      <c r="AJ37" s="137"/>
      <c r="AK37" s="139"/>
    </row>
    <row r="38" spans="2:37" s="2" customFormat="1" ht="28.5" customHeight="1" x14ac:dyDescent="0.15">
      <c r="B38" s="127"/>
      <c r="C38" s="54"/>
      <c r="D38" s="54"/>
      <c r="E38" s="54"/>
      <c r="F38" s="55"/>
      <c r="G38" s="56"/>
      <c r="H38" s="54"/>
      <c r="I38" s="54"/>
      <c r="J38" s="54"/>
      <c r="K38" s="54"/>
      <c r="L38" s="54"/>
      <c r="M38" s="54"/>
      <c r="N38" s="54"/>
      <c r="O38" s="54"/>
      <c r="P38" s="54"/>
      <c r="Q38" s="54"/>
      <c r="R38" s="54"/>
      <c r="S38" s="54"/>
      <c r="T38" s="57" t="s">
        <v>33</v>
      </c>
      <c r="U38" s="54"/>
      <c r="V38" s="54"/>
      <c r="W38" s="54"/>
      <c r="X38" s="54"/>
      <c r="Y38" s="156"/>
      <c r="Z38" s="55"/>
      <c r="AA38" s="57"/>
      <c r="AB38" s="54"/>
      <c r="AC38" s="54"/>
      <c r="AD38" s="54"/>
      <c r="AE38" s="54"/>
      <c r="AF38" s="54"/>
      <c r="AG38" s="54"/>
      <c r="AH38" s="133"/>
      <c r="AI38" s="136"/>
      <c r="AJ38" s="138"/>
      <c r="AK38" s="140"/>
    </row>
    <row r="39" spans="2:37" s="1" customFormat="1" x14ac:dyDescent="0.15">
      <c r="B39" s="5" t="s">
        <v>2</v>
      </c>
      <c r="C39" s="9"/>
      <c r="D39" s="9" t="s">
        <v>27</v>
      </c>
      <c r="E39" s="9" t="s">
        <v>27</v>
      </c>
      <c r="F39" s="40"/>
      <c r="G39" s="9"/>
      <c r="H39" s="9"/>
      <c r="I39" s="9"/>
      <c r="J39" s="9"/>
      <c r="K39" s="9" t="s">
        <v>27</v>
      </c>
      <c r="L39" s="9" t="s">
        <v>27</v>
      </c>
      <c r="M39" s="9"/>
      <c r="N39" s="9"/>
      <c r="O39" s="9"/>
      <c r="P39" s="9"/>
      <c r="Q39" s="9"/>
      <c r="R39" s="9" t="s">
        <v>27</v>
      </c>
      <c r="S39" s="9" t="s">
        <v>27</v>
      </c>
      <c r="T39" s="9"/>
      <c r="U39" s="9"/>
      <c r="V39" s="9"/>
      <c r="W39" s="9"/>
      <c r="X39" s="9"/>
      <c r="Y39" s="9" t="s">
        <v>27</v>
      </c>
      <c r="Z39" s="9" t="s">
        <v>27</v>
      </c>
      <c r="AA39" s="9"/>
      <c r="AB39" s="9"/>
      <c r="AC39" s="9"/>
      <c r="AD39" s="9"/>
      <c r="AE39" s="9"/>
      <c r="AF39" s="9" t="s">
        <v>27</v>
      </c>
      <c r="AG39" s="9"/>
      <c r="AH39" s="7">
        <f>COUNTIF(C39:AG39,"●")</f>
        <v>9</v>
      </c>
      <c r="AI39" s="122">
        <f>IF(AH39=0,"",AH40/AH39)</f>
        <v>1</v>
      </c>
      <c r="AJ39" s="11">
        <f>AJ30+AH39</f>
        <v>22</v>
      </c>
      <c r="AK39" s="124">
        <f>IF(AJ39=0,"",AJ40/AJ39)</f>
        <v>0.95454545454545459</v>
      </c>
    </row>
    <row r="40" spans="2:37" s="1" customFormat="1" ht="14.25" thickBot="1" x14ac:dyDescent="0.2">
      <c r="B40" s="6" t="s">
        <v>9</v>
      </c>
      <c r="C40" s="26"/>
      <c r="D40" s="26" t="s">
        <v>27</v>
      </c>
      <c r="E40" s="26" t="s">
        <v>27</v>
      </c>
      <c r="F40" s="35"/>
      <c r="G40" s="26"/>
      <c r="H40" s="26"/>
      <c r="I40" s="26"/>
      <c r="J40" s="26"/>
      <c r="K40" s="26" t="s">
        <v>27</v>
      </c>
      <c r="L40" s="26" t="s">
        <v>27</v>
      </c>
      <c r="M40" s="26"/>
      <c r="N40" s="26"/>
      <c r="O40" s="26"/>
      <c r="P40" s="26"/>
      <c r="Q40" s="26"/>
      <c r="R40" s="26" t="s">
        <v>27</v>
      </c>
      <c r="S40" s="26" t="s">
        <v>27</v>
      </c>
      <c r="T40" s="26" t="s">
        <v>27</v>
      </c>
      <c r="U40" s="26"/>
      <c r="V40" s="26"/>
      <c r="W40" s="26"/>
      <c r="X40" s="26"/>
      <c r="Y40" s="26" t="s">
        <v>27</v>
      </c>
      <c r="Z40" s="35" t="s">
        <v>27</v>
      </c>
      <c r="AA40" s="26"/>
      <c r="AB40" s="26"/>
      <c r="AC40" s="26"/>
      <c r="AD40" s="26"/>
      <c r="AE40" s="26"/>
      <c r="AF40" s="26"/>
      <c r="AG40" s="26"/>
      <c r="AH40" s="8">
        <f>COUNTIF(C40:AG40,"●")</f>
        <v>9</v>
      </c>
      <c r="AI40" s="123"/>
      <c r="AJ40" s="12">
        <f>AJ31+AH40</f>
        <v>21</v>
      </c>
      <c r="AK40" s="125"/>
    </row>
    <row r="41" spans="2:37" ht="9" customHeight="1" thickBot="1" x14ac:dyDescent="0.2">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row>
    <row r="42" spans="2:37" ht="13.5" customHeight="1" x14ac:dyDescent="0.15">
      <c r="B42" s="4" t="s">
        <v>31</v>
      </c>
      <c r="C42" s="37"/>
      <c r="D42" s="38"/>
      <c r="E42" s="38"/>
      <c r="F42" s="38"/>
      <c r="G42" s="38"/>
      <c r="H42" s="38"/>
      <c r="I42" s="38"/>
      <c r="J42" s="38"/>
      <c r="K42" s="38"/>
      <c r="L42" s="38"/>
      <c r="M42" s="38"/>
      <c r="N42" s="38"/>
      <c r="O42" s="38"/>
      <c r="P42" s="38"/>
      <c r="Q42" s="130">
        <f>IF(C34=12,Q33+1,Q33)</f>
        <v>2023</v>
      </c>
      <c r="R42" s="130"/>
      <c r="S42" s="130"/>
      <c r="T42" s="38"/>
      <c r="U42" s="38"/>
      <c r="V42" s="38"/>
      <c r="W42" s="38"/>
      <c r="X42" s="38"/>
      <c r="Y42" s="38"/>
      <c r="Z42" s="38"/>
      <c r="AA42" s="38"/>
      <c r="AB42" s="38"/>
      <c r="AC42" s="38"/>
      <c r="AD42" s="38"/>
      <c r="AE42" s="38"/>
      <c r="AF42" s="38"/>
      <c r="AG42" s="41"/>
      <c r="AH42" s="107" t="s">
        <v>8</v>
      </c>
      <c r="AI42" s="108"/>
      <c r="AJ42" s="113" t="s">
        <v>6</v>
      </c>
      <c r="AK42" s="114"/>
    </row>
    <row r="43" spans="2:37" ht="13.5" customHeight="1" x14ac:dyDescent="0.15">
      <c r="B43" s="39" t="s">
        <v>0</v>
      </c>
      <c r="C43" s="119">
        <f>IF(C34=12,1,C34+1)</f>
        <v>10</v>
      </c>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1"/>
      <c r="AH43" s="109"/>
      <c r="AI43" s="110"/>
      <c r="AJ43" s="115"/>
      <c r="AK43" s="116"/>
    </row>
    <row r="44" spans="2:37" x14ac:dyDescent="0.15">
      <c r="B44" s="5" t="s">
        <v>1</v>
      </c>
      <c r="C44" s="9">
        <v>1</v>
      </c>
      <c r="D44" s="9">
        <v>2</v>
      </c>
      <c r="E44" s="9">
        <v>3</v>
      </c>
      <c r="F44" s="9">
        <v>4</v>
      </c>
      <c r="G44" s="9">
        <v>5</v>
      </c>
      <c r="H44" s="9">
        <v>6</v>
      </c>
      <c r="I44" s="9">
        <v>7</v>
      </c>
      <c r="J44" s="9">
        <v>8</v>
      </c>
      <c r="K44" s="9">
        <v>9</v>
      </c>
      <c r="L44" s="9">
        <v>10</v>
      </c>
      <c r="M44" s="9">
        <v>11</v>
      </c>
      <c r="N44" s="9">
        <v>12</v>
      </c>
      <c r="O44" s="9">
        <v>13</v>
      </c>
      <c r="P44" s="9">
        <v>14</v>
      </c>
      <c r="Q44" s="9">
        <v>15</v>
      </c>
      <c r="R44" s="9">
        <v>16</v>
      </c>
      <c r="S44" s="9">
        <v>17</v>
      </c>
      <c r="T44" s="9">
        <v>18</v>
      </c>
      <c r="U44" s="9">
        <v>19</v>
      </c>
      <c r="V44" s="9">
        <v>20</v>
      </c>
      <c r="W44" s="9">
        <v>21</v>
      </c>
      <c r="X44" s="9">
        <v>22</v>
      </c>
      <c r="Y44" s="9">
        <v>23</v>
      </c>
      <c r="Z44" s="9">
        <v>24</v>
      </c>
      <c r="AA44" s="9">
        <v>25</v>
      </c>
      <c r="AB44" s="9">
        <v>26</v>
      </c>
      <c r="AC44" s="9">
        <v>27</v>
      </c>
      <c r="AD44" s="9">
        <v>28</v>
      </c>
      <c r="AE44" s="9">
        <f>IF(AD44+1&gt;(DAY(DATE(C43,C42+1,0))),"",AD44+1)</f>
        <v>29</v>
      </c>
      <c r="AF44" s="9">
        <f>IF(C43=2,"",30)</f>
        <v>30</v>
      </c>
      <c r="AG44" s="9">
        <f>IF(OR(C43=2,C43=4,C43=6,C43=9,C43=11),"",31)</f>
        <v>31</v>
      </c>
      <c r="AH44" s="111"/>
      <c r="AI44" s="112"/>
      <c r="AJ44" s="117"/>
      <c r="AK44" s="118"/>
    </row>
    <row r="45" spans="2:37" x14ac:dyDescent="0.15">
      <c r="B45" s="5" t="s">
        <v>3</v>
      </c>
      <c r="C45" s="42">
        <f>IF(C44="","",DATE($Q42,$C43,C44))</f>
        <v>45200</v>
      </c>
      <c r="D45" s="42">
        <f t="shared" ref="D45:AG45" si="4">IF(D44="","",DATE($Q42,$C43,D44))</f>
        <v>45201</v>
      </c>
      <c r="E45" s="42">
        <f t="shared" si="4"/>
        <v>45202</v>
      </c>
      <c r="F45" s="42">
        <f t="shared" si="4"/>
        <v>45203</v>
      </c>
      <c r="G45" s="42">
        <f t="shared" si="4"/>
        <v>45204</v>
      </c>
      <c r="H45" s="42">
        <f t="shared" si="4"/>
        <v>45205</v>
      </c>
      <c r="I45" s="42">
        <f t="shared" si="4"/>
        <v>45206</v>
      </c>
      <c r="J45" s="42">
        <f t="shared" si="4"/>
        <v>45207</v>
      </c>
      <c r="K45" s="42">
        <f t="shared" si="4"/>
        <v>45208</v>
      </c>
      <c r="L45" s="42">
        <f t="shared" si="4"/>
        <v>45209</v>
      </c>
      <c r="M45" s="42">
        <f t="shared" si="4"/>
        <v>45210</v>
      </c>
      <c r="N45" s="42">
        <f t="shared" si="4"/>
        <v>45211</v>
      </c>
      <c r="O45" s="42">
        <f t="shared" si="4"/>
        <v>45212</v>
      </c>
      <c r="P45" s="42">
        <f t="shared" si="4"/>
        <v>45213</v>
      </c>
      <c r="Q45" s="42">
        <f t="shared" si="4"/>
        <v>45214</v>
      </c>
      <c r="R45" s="42">
        <f t="shared" si="4"/>
        <v>45215</v>
      </c>
      <c r="S45" s="42">
        <f t="shared" si="4"/>
        <v>45216</v>
      </c>
      <c r="T45" s="42">
        <f t="shared" si="4"/>
        <v>45217</v>
      </c>
      <c r="U45" s="42">
        <f t="shared" si="4"/>
        <v>45218</v>
      </c>
      <c r="V45" s="42">
        <f t="shared" si="4"/>
        <v>45219</v>
      </c>
      <c r="W45" s="42">
        <f t="shared" si="4"/>
        <v>45220</v>
      </c>
      <c r="X45" s="42">
        <f t="shared" si="4"/>
        <v>45221</v>
      </c>
      <c r="Y45" s="42">
        <f t="shared" si="4"/>
        <v>45222</v>
      </c>
      <c r="Z45" s="42">
        <f t="shared" si="4"/>
        <v>45223</v>
      </c>
      <c r="AA45" s="42">
        <f t="shared" si="4"/>
        <v>45224</v>
      </c>
      <c r="AB45" s="42">
        <f t="shared" si="4"/>
        <v>45225</v>
      </c>
      <c r="AC45" s="42">
        <f t="shared" si="4"/>
        <v>45226</v>
      </c>
      <c r="AD45" s="42">
        <f t="shared" si="4"/>
        <v>45227</v>
      </c>
      <c r="AE45" s="42">
        <f t="shared" si="4"/>
        <v>45228</v>
      </c>
      <c r="AF45" s="42">
        <f t="shared" si="4"/>
        <v>45229</v>
      </c>
      <c r="AG45" s="42">
        <f t="shared" si="4"/>
        <v>45230</v>
      </c>
      <c r="AH45" s="131" t="s">
        <v>5</v>
      </c>
      <c r="AI45" s="134" t="s">
        <v>7</v>
      </c>
      <c r="AJ45" s="137" t="s">
        <v>5</v>
      </c>
      <c r="AK45" s="139" t="s">
        <v>7</v>
      </c>
    </row>
    <row r="46" spans="2:37" ht="28.5" customHeight="1" x14ac:dyDescent="0.15">
      <c r="B46" s="126" t="s">
        <v>4</v>
      </c>
      <c r="C46" s="51"/>
      <c r="D46" s="51"/>
      <c r="E46" s="51"/>
      <c r="F46" s="52"/>
      <c r="G46" s="51"/>
      <c r="H46" s="51"/>
      <c r="I46" s="51"/>
      <c r="J46" s="51"/>
      <c r="K46" s="76" t="s">
        <v>41</v>
      </c>
      <c r="L46" s="51"/>
      <c r="M46" s="51"/>
      <c r="N46" s="51"/>
      <c r="O46" s="51"/>
      <c r="P46" s="51"/>
      <c r="Q46" s="51"/>
      <c r="R46" s="51"/>
      <c r="S46" s="51"/>
      <c r="T46" s="77" t="s">
        <v>42</v>
      </c>
      <c r="U46" s="51"/>
      <c r="V46" s="51"/>
      <c r="W46" s="51"/>
      <c r="X46" s="51"/>
      <c r="Y46" s="51"/>
      <c r="Z46" s="52"/>
      <c r="AA46" s="51"/>
      <c r="AB46" s="51"/>
      <c r="AC46" s="51"/>
      <c r="AD46" s="51"/>
      <c r="AE46" s="51"/>
      <c r="AF46" s="51"/>
      <c r="AG46" s="53"/>
      <c r="AH46" s="132"/>
      <c r="AI46" s="135"/>
      <c r="AJ46" s="137"/>
      <c r="AK46" s="139"/>
    </row>
    <row r="47" spans="2:37" s="2" customFormat="1" ht="28.5" customHeight="1" x14ac:dyDescent="0.15">
      <c r="B47" s="127"/>
      <c r="C47" s="54"/>
      <c r="D47" s="54"/>
      <c r="E47" s="54"/>
      <c r="F47" s="55"/>
      <c r="G47" s="56"/>
      <c r="H47" s="54"/>
      <c r="I47" s="54"/>
      <c r="J47" s="54"/>
      <c r="K47" s="57" t="s">
        <v>33</v>
      </c>
      <c r="L47" s="54"/>
      <c r="M47" s="54"/>
      <c r="N47" s="54"/>
      <c r="O47" s="54"/>
      <c r="P47" s="54"/>
      <c r="Q47" s="54"/>
      <c r="R47" s="54"/>
      <c r="S47" s="54"/>
      <c r="T47" s="57" t="s">
        <v>33</v>
      </c>
      <c r="U47" s="54"/>
      <c r="V47" s="54"/>
      <c r="W47" s="54"/>
      <c r="X47" s="54"/>
      <c r="Y47" s="54"/>
      <c r="Z47" s="55"/>
      <c r="AA47" s="57"/>
      <c r="AB47" s="54"/>
      <c r="AC47" s="54"/>
      <c r="AD47" s="54"/>
      <c r="AE47" s="54"/>
      <c r="AF47" s="54"/>
      <c r="AG47" s="54"/>
      <c r="AH47" s="133"/>
      <c r="AI47" s="136"/>
      <c r="AJ47" s="138"/>
      <c r="AK47" s="140"/>
    </row>
    <row r="48" spans="2:37" s="1" customFormat="1" x14ac:dyDescent="0.15">
      <c r="B48" s="5" t="s">
        <v>2</v>
      </c>
      <c r="C48" s="9" t="s">
        <v>27</v>
      </c>
      <c r="D48" s="9"/>
      <c r="E48" s="9"/>
      <c r="F48" s="40"/>
      <c r="G48" s="9"/>
      <c r="H48" s="9"/>
      <c r="I48" s="9" t="s">
        <v>27</v>
      </c>
      <c r="J48" s="9" t="s">
        <v>27</v>
      </c>
      <c r="K48" s="9"/>
      <c r="L48" s="9"/>
      <c r="M48" s="9"/>
      <c r="N48" s="9"/>
      <c r="O48" s="9"/>
      <c r="P48" s="9" t="s">
        <v>27</v>
      </c>
      <c r="Q48" s="9" t="s">
        <v>27</v>
      </c>
      <c r="R48" s="9"/>
      <c r="S48" s="9"/>
      <c r="T48" s="9"/>
      <c r="U48" s="9"/>
      <c r="V48" s="9"/>
      <c r="W48" s="9" t="s">
        <v>27</v>
      </c>
      <c r="X48" s="9" t="s">
        <v>27</v>
      </c>
      <c r="Y48" s="9"/>
      <c r="Z48" s="40"/>
      <c r="AA48" s="9"/>
      <c r="AB48" s="9"/>
      <c r="AC48" s="9"/>
      <c r="AD48" s="9" t="s">
        <v>27</v>
      </c>
      <c r="AE48" s="9" t="s">
        <v>27</v>
      </c>
      <c r="AF48" s="9"/>
      <c r="AG48" s="9"/>
      <c r="AH48" s="7">
        <f>COUNTIF(C48:AG48,"●")</f>
        <v>9</v>
      </c>
      <c r="AI48" s="122">
        <f>IF(AH48=0,"",AH49/AH48)</f>
        <v>1.1111111111111112</v>
      </c>
      <c r="AJ48" s="11">
        <f>AJ39+AH48</f>
        <v>31</v>
      </c>
      <c r="AK48" s="124">
        <f>IF(AJ48=0,"",AJ49/AJ48)</f>
        <v>1</v>
      </c>
    </row>
    <row r="49" spans="2:37" s="1" customFormat="1" ht="14.25" thickBot="1" x14ac:dyDescent="0.2">
      <c r="B49" s="6" t="s">
        <v>9</v>
      </c>
      <c r="C49" s="26" t="s">
        <v>27</v>
      </c>
      <c r="D49" s="26"/>
      <c r="E49" s="26"/>
      <c r="F49" s="35"/>
      <c r="G49" s="26"/>
      <c r="H49" s="26"/>
      <c r="I49" s="26" t="s">
        <v>27</v>
      </c>
      <c r="J49" s="26" t="s">
        <v>27</v>
      </c>
      <c r="K49" s="26" t="s">
        <v>27</v>
      </c>
      <c r="L49" s="26"/>
      <c r="M49" s="26"/>
      <c r="N49" s="26"/>
      <c r="O49" s="26"/>
      <c r="P49" s="26" t="s">
        <v>27</v>
      </c>
      <c r="Q49" s="26"/>
      <c r="R49" s="26"/>
      <c r="S49" s="26"/>
      <c r="T49" s="26" t="s">
        <v>27</v>
      </c>
      <c r="U49" s="26"/>
      <c r="V49" s="26"/>
      <c r="W49" s="26" t="s">
        <v>27</v>
      </c>
      <c r="X49" s="26" t="s">
        <v>27</v>
      </c>
      <c r="Y49" s="26"/>
      <c r="Z49" s="35"/>
      <c r="AA49" s="26"/>
      <c r="AB49" s="26"/>
      <c r="AC49" s="26"/>
      <c r="AD49" s="26" t="s">
        <v>27</v>
      </c>
      <c r="AE49" s="26" t="s">
        <v>27</v>
      </c>
      <c r="AF49" s="26"/>
      <c r="AG49" s="26"/>
      <c r="AH49" s="8">
        <f>COUNTIF(C49:AG49,"●")</f>
        <v>10</v>
      </c>
      <c r="AI49" s="123"/>
      <c r="AJ49" s="12">
        <f>AJ40+AH49</f>
        <v>31</v>
      </c>
      <c r="AK49" s="125"/>
    </row>
    <row r="50" spans="2:37" ht="9" customHeight="1" thickBot="1" x14ac:dyDescent="0.2">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row>
    <row r="51" spans="2:37" ht="13.5" customHeight="1" x14ac:dyDescent="0.15">
      <c r="B51" s="4" t="s">
        <v>31</v>
      </c>
      <c r="C51" s="37"/>
      <c r="D51" s="38"/>
      <c r="E51" s="38"/>
      <c r="F51" s="38"/>
      <c r="G51" s="38"/>
      <c r="H51" s="38"/>
      <c r="I51" s="38"/>
      <c r="J51" s="38"/>
      <c r="K51" s="38"/>
      <c r="L51" s="38"/>
      <c r="M51" s="38"/>
      <c r="N51" s="38"/>
      <c r="O51" s="38"/>
      <c r="P51" s="38"/>
      <c r="Q51" s="130">
        <f>IF(C43=12,Q42+1,Q42)</f>
        <v>2023</v>
      </c>
      <c r="R51" s="130"/>
      <c r="S51" s="130"/>
      <c r="T51" s="38"/>
      <c r="U51" s="38"/>
      <c r="V51" s="38"/>
      <c r="W51" s="38"/>
      <c r="X51" s="38"/>
      <c r="Y51" s="38"/>
      <c r="Z51" s="38"/>
      <c r="AA51" s="38"/>
      <c r="AB51" s="38"/>
      <c r="AC51" s="38"/>
      <c r="AD51" s="38"/>
      <c r="AE51" s="38"/>
      <c r="AF51" s="38"/>
      <c r="AG51" s="41"/>
      <c r="AH51" s="107" t="s">
        <v>8</v>
      </c>
      <c r="AI51" s="108"/>
      <c r="AJ51" s="113" t="s">
        <v>6</v>
      </c>
      <c r="AK51" s="114"/>
    </row>
    <row r="52" spans="2:37" ht="13.5" customHeight="1" x14ac:dyDescent="0.15">
      <c r="B52" s="39" t="s">
        <v>0</v>
      </c>
      <c r="C52" s="119">
        <f>IF(C43=12,1,C43+1)</f>
        <v>11</v>
      </c>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1"/>
      <c r="AH52" s="109"/>
      <c r="AI52" s="110"/>
      <c r="AJ52" s="115"/>
      <c r="AK52" s="116"/>
    </row>
    <row r="53" spans="2:37" x14ac:dyDescent="0.15">
      <c r="B53" s="5" t="s">
        <v>1</v>
      </c>
      <c r="C53" s="9">
        <v>1</v>
      </c>
      <c r="D53" s="9">
        <v>2</v>
      </c>
      <c r="E53" s="9">
        <v>3</v>
      </c>
      <c r="F53" s="9">
        <v>4</v>
      </c>
      <c r="G53" s="9">
        <v>5</v>
      </c>
      <c r="H53" s="9">
        <v>6</v>
      </c>
      <c r="I53" s="9">
        <v>7</v>
      </c>
      <c r="J53" s="9">
        <v>8</v>
      </c>
      <c r="K53" s="9">
        <v>9</v>
      </c>
      <c r="L53" s="9">
        <v>10</v>
      </c>
      <c r="M53" s="9">
        <v>11</v>
      </c>
      <c r="N53" s="9">
        <v>12</v>
      </c>
      <c r="O53" s="9">
        <v>13</v>
      </c>
      <c r="P53" s="9">
        <v>14</v>
      </c>
      <c r="Q53" s="9">
        <v>15</v>
      </c>
      <c r="R53" s="9">
        <v>16</v>
      </c>
      <c r="S53" s="9">
        <v>17</v>
      </c>
      <c r="T53" s="9">
        <v>18</v>
      </c>
      <c r="U53" s="9">
        <v>19</v>
      </c>
      <c r="V53" s="9">
        <v>20</v>
      </c>
      <c r="W53" s="9">
        <v>21</v>
      </c>
      <c r="X53" s="9">
        <v>22</v>
      </c>
      <c r="Y53" s="9">
        <v>23</v>
      </c>
      <c r="Z53" s="9">
        <v>24</v>
      </c>
      <c r="AA53" s="9">
        <v>25</v>
      </c>
      <c r="AB53" s="9">
        <v>26</v>
      </c>
      <c r="AC53" s="9">
        <v>27</v>
      </c>
      <c r="AD53" s="9">
        <v>28</v>
      </c>
      <c r="AE53" s="9">
        <f>IF(AD53+1&gt;(DAY(DATE(C52,C51+1,0))),"",AD53+1)</f>
        <v>29</v>
      </c>
      <c r="AF53" s="9">
        <f>IF(C52=2,"",30)</f>
        <v>30</v>
      </c>
      <c r="AG53" s="9" t="str">
        <f>IF(OR(C52=2,C52=4,C52=6,C52=9,C52=11),"",31)</f>
        <v/>
      </c>
      <c r="AH53" s="111"/>
      <c r="AI53" s="112"/>
      <c r="AJ53" s="117"/>
      <c r="AK53" s="118"/>
    </row>
    <row r="54" spans="2:37" x14ac:dyDescent="0.15">
      <c r="B54" s="5" t="s">
        <v>3</v>
      </c>
      <c r="C54" s="42">
        <f>IF(C53="","",DATE($Q51,$C52,C53))</f>
        <v>45231</v>
      </c>
      <c r="D54" s="42">
        <f t="shared" ref="D54:AG54" si="5">IF(D53="","",DATE($Q51,$C52,D53))</f>
        <v>45232</v>
      </c>
      <c r="E54" s="42">
        <f t="shared" si="5"/>
        <v>45233</v>
      </c>
      <c r="F54" s="42">
        <f t="shared" si="5"/>
        <v>45234</v>
      </c>
      <c r="G54" s="42">
        <f t="shared" si="5"/>
        <v>45235</v>
      </c>
      <c r="H54" s="42">
        <f t="shared" si="5"/>
        <v>45236</v>
      </c>
      <c r="I54" s="42">
        <f t="shared" si="5"/>
        <v>45237</v>
      </c>
      <c r="J54" s="42">
        <f t="shared" si="5"/>
        <v>45238</v>
      </c>
      <c r="K54" s="42">
        <f t="shared" si="5"/>
        <v>45239</v>
      </c>
      <c r="L54" s="42">
        <f t="shared" si="5"/>
        <v>45240</v>
      </c>
      <c r="M54" s="42">
        <f t="shared" si="5"/>
        <v>45241</v>
      </c>
      <c r="N54" s="42">
        <f t="shared" si="5"/>
        <v>45242</v>
      </c>
      <c r="O54" s="42">
        <f t="shared" si="5"/>
        <v>45243</v>
      </c>
      <c r="P54" s="42">
        <f t="shared" si="5"/>
        <v>45244</v>
      </c>
      <c r="Q54" s="42">
        <f t="shared" si="5"/>
        <v>45245</v>
      </c>
      <c r="R54" s="42">
        <f t="shared" si="5"/>
        <v>45246</v>
      </c>
      <c r="S54" s="42">
        <f t="shared" si="5"/>
        <v>45247</v>
      </c>
      <c r="T54" s="42">
        <f t="shared" si="5"/>
        <v>45248</v>
      </c>
      <c r="U54" s="42">
        <f t="shared" si="5"/>
        <v>45249</v>
      </c>
      <c r="V54" s="42">
        <f t="shared" si="5"/>
        <v>45250</v>
      </c>
      <c r="W54" s="42">
        <f t="shared" si="5"/>
        <v>45251</v>
      </c>
      <c r="X54" s="42">
        <f t="shared" si="5"/>
        <v>45252</v>
      </c>
      <c r="Y54" s="42">
        <f t="shared" si="5"/>
        <v>45253</v>
      </c>
      <c r="Z54" s="42">
        <f t="shared" si="5"/>
        <v>45254</v>
      </c>
      <c r="AA54" s="42">
        <f t="shared" si="5"/>
        <v>45255</v>
      </c>
      <c r="AB54" s="42">
        <f t="shared" si="5"/>
        <v>45256</v>
      </c>
      <c r="AC54" s="42">
        <f t="shared" si="5"/>
        <v>45257</v>
      </c>
      <c r="AD54" s="42">
        <f t="shared" si="5"/>
        <v>45258</v>
      </c>
      <c r="AE54" s="42">
        <f t="shared" si="5"/>
        <v>45259</v>
      </c>
      <c r="AF54" s="42">
        <f t="shared" si="5"/>
        <v>45260</v>
      </c>
      <c r="AG54" s="42" t="str">
        <f t="shared" si="5"/>
        <v/>
      </c>
      <c r="AH54" s="131" t="s">
        <v>5</v>
      </c>
      <c r="AI54" s="134" t="s">
        <v>7</v>
      </c>
      <c r="AJ54" s="137" t="s">
        <v>5</v>
      </c>
      <c r="AK54" s="139" t="s">
        <v>7</v>
      </c>
    </row>
    <row r="55" spans="2:37" ht="28.5" customHeight="1" x14ac:dyDescent="0.15">
      <c r="B55" s="126" t="s">
        <v>4</v>
      </c>
      <c r="C55" s="65"/>
      <c r="D55" s="65"/>
      <c r="E55" s="70"/>
      <c r="F55" s="67"/>
      <c r="G55" s="65"/>
      <c r="H55" s="65"/>
      <c r="I55" s="65"/>
      <c r="J55" s="65"/>
      <c r="K55" s="65"/>
      <c r="L55" s="65"/>
      <c r="M55" s="65"/>
      <c r="N55" s="65"/>
      <c r="O55" s="65"/>
      <c r="P55" s="65"/>
      <c r="Q55" s="65"/>
      <c r="R55" s="75"/>
      <c r="S55" s="75">
        <v>45241</v>
      </c>
      <c r="T55" s="65"/>
      <c r="U55" s="65"/>
      <c r="V55" s="75">
        <v>45255</v>
      </c>
      <c r="W55" s="65"/>
      <c r="X55" s="65"/>
      <c r="Y55" s="70"/>
      <c r="Z55" s="67"/>
      <c r="AA55" s="65"/>
      <c r="AB55" s="65"/>
      <c r="AC55" s="65"/>
      <c r="AD55" s="65"/>
      <c r="AE55" s="65"/>
      <c r="AF55" s="65"/>
      <c r="AG55" s="69"/>
      <c r="AH55" s="132"/>
      <c r="AI55" s="135"/>
      <c r="AJ55" s="137"/>
      <c r="AK55" s="139"/>
    </row>
    <row r="56" spans="2:37" s="2" customFormat="1" ht="28.5" customHeight="1" x14ac:dyDescent="0.15">
      <c r="B56" s="127"/>
      <c r="C56" s="54"/>
      <c r="D56" s="54"/>
      <c r="E56" s="54"/>
      <c r="F56" s="55"/>
      <c r="G56" s="56"/>
      <c r="H56" s="54"/>
      <c r="I56" s="54"/>
      <c r="J56" s="54"/>
      <c r="K56" s="54"/>
      <c r="L56" s="54"/>
      <c r="M56" s="54"/>
      <c r="N56" s="54"/>
      <c r="O56" s="54"/>
      <c r="P56" s="54"/>
      <c r="Q56" s="55"/>
      <c r="R56" s="57"/>
      <c r="S56" s="57" t="s">
        <v>33</v>
      </c>
      <c r="T56" s="54"/>
      <c r="U56" s="54"/>
      <c r="V56" s="57" t="s">
        <v>33</v>
      </c>
      <c r="W56" s="86"/>
      <c r="X56" s="54"/>
      <c r="Y56" s="54"/>
      <c r="Z56" s="55"/>
      <c r="AA56" s="57"/>
      <c r="AB56" s="54"/>
      <c r="AC56" s="54"/>
      <c r="AD56" s="54"/>
      <c r="AE56" s="54"/>
      <c r="AF56" s="54"/>
      <c r="AG56" s="54"/>
      <c r="AH56" s="133"/>
      <c r="AI56" s="136"/>
      <c r="AJ56" s="138"/>
      <c r="AK56" s="140"/>
    </row>
    <row r="57" spans="2:37" s="1" customFormat="1" x14ac:dyDescent="0.15">
      <c r="B57" s="5" t="s">
        <v>2</v>
      </c>
      <c r="C57" s="9"/>
      <c r="D57" s="9"/>
      <c r="E57" s="9"/>
      <c r="F57" s="40" t="s">
        <v>27</v>
      </c>
      <c r="G57" s="9" t="s">
        <v>27</v>
      </c>
      <c r="H57" s="9"/>
      <c r="I57" s="9"/>
      <c r="J57" s="9"/>
      <c r="K57" s="9"/>
      <c r="L57" s="9"/>
      <c r="M57" s="40" t="s">
        <v>27</v>
      </c>
      <c r="N57" s="9" t="s">
        <v>27</v>
      </c>
      <c r="O57" s="9"/>
      <c r="P57" s="9"/>
      <c r="Q57" s="9"/>
      <c r="R57" s="87"/>
      <c r="S57" s="87"/>
      <c r="T57" s="88" t="s">
        <v>27</v>
      </c>
      <c r="U57" s="87" t="s">
        <v>27</v>
      </c>
      <c r="V57" s="87"/>
      <c r="W57" s="9"/>
      <c r="X57" s="9"/>
      <c r="Y57" s="9"/>
      <c r="Z57" s="40"/>
      <c r="AA57" s="40" t="s">
        <v>27</v>
      </c>
      <c r="AB57" s="9" t="s">
        <v>27</v>
      </c>
      <c r="AC57" s="9"/>
      <c r="AD57" s="9"/>
      <c r="AE57" s="9"/>
      <c r="AF57" s="9"/>
      <c r="AG57" s="9"/>
      <c r="AH57" s="7">
        <f>COUNTIF(C57:AG57,"●")</f>
        <v>8</v>
      </c>
      <c r="AI57" s="122">
        <f>IF(AH57=0,"",AH58/AH57)</f>
        <v>1</v>
      </c>
      <c r="AJ57" s="11">
        <f>AJ48+AH57</f>
        <v>39</v>
      </c>
      <c r="AK57" s="124">
        <f>IF(AJ57=0,"",AJ58/AJ57)</f>
        <v>1</v>
      </c>
    </row>
    <row r="58" spans="2:37" s="1" customFormat="1" ht="14.25" thickBot="1" x14ac:dyDescent="0.2">
      <c r="B58" s="6" t="s">
        <v>9</v>
      </c>
      <c r="C58" s="26"/>
      <c r="D58" s="26"/>
      <c r="E58" s="26"/>
      <c r="F58" s="35" t="s">
        <v>27</v>
      </c>
      <c r="G58" s="26" t="s">
        <v>27</v>
      </c>
      <c r="H58" s="26"/>
      <c r="I58" s="26"/>
      <c r="J58" s="26"/>
      <c r="K58" s="26"/>
      <c r="L58" s="26"/>
      <c r="M58" s="35"/>
      <c r="N58" s="26" t="s">
        <v>27</v>
      </c>
      <c r="O58" s="26"/>
      <c r="P58" s="26"/>
      <c r="Q58" s="26"/>
      <c r="R58" s="26"/>
      <c r="S58" s="26" t="s">
        <v>27</v>
      </c>
      <c r="T58" s="35" t="s">
        <v>27</v>
      </c>
      <c r="U58" s="26" t="s">
        <v>27</v>
      </c>
      <c r="V58" s="26" t="s">
        <v>27</v>
      </c>
      <c r="W58" s="26"/>
      <c r="X58" s="26"/>
      <c r="Y58" s="26"/>
      <c r="Z58" s="35"/>
      <c r="AA58" s="35"/>
      <c r="AB58" s="26" t="s">
        <v>27</v>
      </c>
      <c r="AC58" s="26"/>
      <c r="AD58" s="26"/>
      <c r="AE58" s="26"/>
      <c r="AF58" s="26"/>
      <c r="AG58" s="26"/>
      <c r="AH58" s="8">
        <f>COUNTIF(C58:AG58,"●")</f>
        <v>8</v>
      </c>
      <c r="AI58" s="123"/>
      <c r="AJ58" s="12">
        <f>AJ49+AH58</f>
        <v>39</v>
      </c>
      <c r="AK58" s="125"/>
    </row>
    <row r="59" spans="2:37" ht="9" customHeight="1" thickBot="1" x14ac:dyDescent="0.2">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row>
    <row r="60" spans="2:37" ht="13.5" customHeight="1" x14ac:dyDescent="0.15">
      <c r="B60" s="4" t="s">
        <v>31</v>
      </c>
      <c r="C60" s="37"/>
      <c r="D60" s="38"/>
      <c r="E60" s="38"/>
      <c r="F60" s="38"/>
      <c r="G60" s="38"/>
      <c r="H60" s="38"/>
      <c r="I60" s="38"/>
      <c r="J60" s="38"/>
      <c r="K60" s="38"/>
      <c r="L60" s="38"/>
      <c r="M60" s="38"/>
      <c r="N60" s="38"/>
      <c r="O60" s="38"/>
      <c r="P60" s="38"/>
      <c r="Q60" s="130">
        <f>IF(C52=12,Q51+1,Q51)</f>
        <v>2023</v>
      </c>
      <c r="R60" s="130"/>
      <c r="S60" s="130"/>
      <c r="T60" s="38"/>
      <c r="U60" s="38"/>
      <c r="V60" s="38"/>
      <c r="W60" s="38"/>
      <c r="X60" s="38"/>
      <c r="Y60" s="38"/>
      <c r="Z60" s="38"/>
      <c r="AA60" s="38"/>
      <c r="AB60" s="38"/>
      <c r="AC60" s="38"/>
      <c r="AD60" s="38"/>
      <c r="AE60" s="38"/>
      <c r="AF60" s="38"/>
      <c r="AG60" s="41"/>
      <c r="AH60" s="107" t="s">
        <v>8</v>
      </c>
      <c r="AI60" s="108"/>
      <c r="AJ60" s="113" t="s">
        <v>6</v>
      </c>
      <c r="AK60" s="114"/>
    </row>
    <row r="61" spans="2:37" ht="13.5" customHeight="1" x14ac:dyDescent="0.15">
      <c r="B61" s="39" t="s">
        <v>0</v>
      </c>
      <c r="C61" s="119">
        <f>IF(C52=12,1,C52+1)</f>
        <v>12</v>
      </c>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1"/>
      <c r="AH61" s="109"/>
      <c r="AI61" s="110"/>
      <c r="AJ61" s="115"/>
      <c r="AK61" s="116"/>
    </row>
    <row r="62" spans="2:37" x14ac:dyDescent="0.15">
      <c r="B62" s="5" t="s">
        <v>1</v>
      </c>
      <c r="C62" s="9">
        <v>1</v>
      </c>
      <c r="D62" s="9">
        <v>2</v>
      </c>
      <c r="E62" s="9">
        <v>3</v>
      </c>
      <c r="F62" s="9">
        <v>4</v>
      </c>
      <c r="G62" s="9">
        <v>5</v>
      </c>
      <c r="H62" s="9">
        <v>6</v>
      </c>
      <c r="I62" s="9">
        <v>7</v>
      </c>
      <c r="J62" s="9">
        <v>8</v>
      </c>
      <c r="K62" s="9">
        <v>9</v>
      </c>
      <c r="L62" s="9">
        <v>10</v>
      </c>
      <c r="M62" s="9">
        <v>11</v>
      </c>
      <c r="N62" s="9">
        <v>12</v>
      </c>
      <c r="O62" s="9">
        <v>13</v>
      </c>
      <c r="P62" s="9">
        <v>14</v>
      </c>
      <c r="Q62" s="9">
        <v>15</v>
      </c>
      <c r="R62" s="9">
        <v>16</v>
      </c>
      <c r="S62" s="9">
        <v>17</v>
      </c>
      <c r="T62" s="9">
        <v>18</v>
      </c>
      <c r="U62" s="9">
        <v>19</v>
      </c>
      <c r="V62" s="9">
        <v>20</v>
      </c>
      <c r="W62" s="9">
        <v>21</v>
      </c>
      <c r="X62" s="9">
        <v>22</v>
      </c>
      <c r="Y62" s="9">
        <v>23</v>
      </c>
      <c r="Z62" s="9">
        <v>24</v>
      </c>
      <c r="AA62" s="9">
        <v>25</v>
      </c>
      <c r="AB62" s="9">
        <v>26</v>
      </c>
      <c r="AC62" s="9">
        <v>27</v>
      </c>
      <c r="AD62" s="9">
        <v>28</v>
      </c>
      <c r="AE62" s="9">
        <f>IF(AD62+1&gt;(DAY(DATE(C61,C60+1,0))),"",AD62+1)</f>
        <v>29</v>
      </c>
      <c r="AF62" s="9">
        <f>IF(C61=2,"",30)</f>
        <v>30</v>
      </c>
      <c r="AG62" s="9">
        <f>IF(OR(C61=2,C61=4,C61=6,C61=9,C61=11),"",31)</f>
        <v>31</v>
      </c>
      <c r="AH62" s="111"/>
      <c r="AI62" s="112"/>
      <c r="AJ62" s="117"/>
      <c r="AK62" s="118"/>
    </row>
    <row r="63" spans="2:37" x14ac:dyDescent="0.15">
      <c r="B63" s="5" t="s">
        <v>3</v>
      </c>
      <c r="C63" s="42">
        <f>IF(C62="","",DATE($Q60,$C61,C62))</f>
        <v>45261</v>
      </c>
      <c r="D63" s="42">
        <f t="shared" ref="D63:AG63" si="6">IF(D62="","",DATE($Q60,$C61,D62))</f>
        <v>45262</v>
      </c>
      <c r="E63" s="42">
        <f t="shared" si="6"/>
        <v>45263</v>
      </c>
      <c r="F63" s="42">
        <f t="shared" si="6"/>
        <v>45264</v>
      </c>
      <c r="G63" s="42">
        <f t="shared" si="6"/>
        <v>45265</v>
      </c>
      <c r="H63" s="42">
        <f t="shared" si="6"/>
        <v>45266</v>
      </c>
      <c r="I63" s="42">
        <f t="shared" si="6"/>
        <v>45267</v>
      </c>
      <c r="J63" s="42">
        <f t="shared" si="6"/>
        <v>45268</v>
      </c>
      <c r="K63" s="42">
        <f t="shared" si="6"/>
        <v>45269</v>
      </c>
      <c r="L63" s="42">
        <f t="shared" si="6"/>
        <v>45270</v>
      </c>
      <c r="M63" s="42">
        <f t="shared" si="6"/>
        <v>45271</v>
      </c>
      <c r="N63" s="42">
        <f t="shared" si="6"/>
        <v>45272</v>
      </c>
      <c r="O63" s="42">
        <f t="shared" si="6"/>
        <v>45273</v>
      </c>
      <c r="P63" s="42">
        <f t="shared" si="6"/>
        <v>45274</v>
      </c>
      <c r="Q63" s="42">
        <f t="shared" si="6"/>
        <v>45275</v>
      </c>
      <c r="R63" s="42">
        <f t="shared" si="6"/>
        <v>45276</v>
      </c>
      <c r="S63" s="42">
        <f t="shared" si="6"/>
        <v>45277</v>
      </c>
      <c r="T63" s="42">
        <f t="shared" si="6"/>
        <v>45278</v>
      </c>
      <c r="U63" s="42">
        <f t="shared" si="6"/>
        <v>45279</v>
      </c>
      <c r="V63" s="42">
        <f t="shared" si="6"/>
        <v>45280</v>
      </c>
      <c r="W63" s="42">
        <f t="shared" si="6"/>
        <v>45281</v>
      </c>
      <c r="X63" s="42">
        <f t="shared" si="6"/>
        <v>45282</v>
      </c>
      <c r="Y63" s="42">
        <f t="shared" si="6"/>
        <v>45283</v>
      </c>
      <c r="Z63" s="42">
        <f t="shared" si="6"/>
        <v>45284</v>
      </c>
      <c r="AA63" s="42">
        <f t="shared" si="6"/>
        <v>45285</v>
      </c>
      <c r="AB63" s="42">
        <f t="shared" si="6"/>
        <v>45286</v>
      </c>
      <c r="AC63" s="42">
        <f t="shared" si="6"/>
        <v>45287</v>
      </c>
      <c r="AD63" s="42">
        <f t="shared" si="6"/>
        <v>45288</v>
      </c>
      <c r="AE63" s="42">
        <f t="shared" si="6"/>
        <v>45289</v>
      </c>
      <c r="AF63" s="42">
        <f t="shared" si="6"/>
        <v>45290</v>
      </c>
      <c r="AG63" s="42">
        <f t="shared" si="6"/>
        <v>45291</v>
      </c>
      <c r="AH63" s="131" t="s">
        <v>5</v>
      </c>
      <c r="AI63" s="134" t="s">
        <v>7</v>
      </c>
      <c r="AJ63" s="137" t="s">
        <v>5</v>
      </c>
      <c r="AK63" s="139" t="s">
        <v>7</v>
      </c>
    </row>
    <row r="64" spans="2:37" ht="28.5" customHeight="1" x14ac:dyDescent="0.15">
      <c r="B64" s="126" t="s">
        <v>4</v>
      </c>
      <c r="C64" s="157"/>
      <c r="D64" s="51"/>
      <c r="E64" s="51"/>
      <c r="F64" s="52"/>
      <c r="G64" s="51"/>
      <c r="H64" s="51"/>
      <c r="I64" s="51"/>
      <c r="J64" s="51"/>
      <c r="K64" s="51"/>
      <c r="L64" s="51"/>
      <c r="M64" s="51"/>
      <c r="N64" s="51"/>
      <c r="O64" s="51"/>
      <c r="P64" s="51"/>
      <c r="Q64" s="51"/>
      <c r="R64" s="51"/>
      <c r="S64" s="51"/>
      <c r="T64" s="51"/>
      <c r="U64" s="51"/>
      <c r="V64" s="51"/>
      <c r="W64" s="51"/>
      <c r="X64" s="155"/>
      <c r="Y64" s="51"/>
      <c r="Z64" s="52"/>
      <c r="AA64" s="75">
        <v>45262</v>
      </c>
      <c r="AB64" s="75"/>
      <c r="AC64" s="75"/>
      <c r="AD64" s="75"/>
      <c r="AE64" s="62"/>
      <c r="AF64" s="62"/>
      <c r="AG64" s="62"/>
      <c r="AH64" s="132"/>
      <c r="AI64" s="135"/>
      <c r="AJ64" s="137"/>
      <c r="AK64" s="139"/>
    </row>
    <row r="65" spans="2:37" s="2" customFormat="1" ht="28.5" customHeight="1" x14ac:dyDescent="0.15">
      <c r="B65" s="127"/>
      <c r="C65" s="158"/>
      <c r="D65" s="54"/>
      <c r="E65" s="54"/>
      <c r="F65" s="55"/>
      <c r="G65" s="56"/>
      <c r="H65" s="54"/>
      <c r="I65" s="54"/>
      <c r="J65" s="54"/>
      <c r="K65" s="54"/>
      <c r="L65" s="54"/>
      <c r="M65" s="54"/>
      <c r="N65" s="54"/>
      <c r="O65" s="54"/>
      <c r="P65" s="54"/>
      <c r="Q65" s="54"/>
      <c r="R65" s="54"/>
      <c r="S65" s="54"/>
      <c r="T65" s="54"/>
      <c r="U65" s="54"/>
      <c r="V65" s="54"/>
      <c r="W65" s="54"/>
      <c r="X65" s="156"/>
      <c r="Y65" s="54"/>
      <c r="Z65" s="55"/>
      <c r="AA65" s="57" t="s">
        <v>33</v>
      </c>
      <c r="AB65" s="57"/>
      <c r="AC65" s="57"/>
      <c r="AD65" s="57"/>
      <c r="AE65" s="89" t="s">
        <v>53</v>
      </c>
      <c r="AF65" s="82" t="s">
        <v>53</v>
      </c>
      <c r="AG65" s="82" t="s">
        <v>53</v>
      </c>
      <c r="AH65" s="133"/>
      <c r="AI65" s="136"/>
      <c r="AJ65" s="138"/>
      <c r="AK65" s="140"/>
    </row>
    <row r="66" spans="2:37" s="1" customFormat="1" x14ac:dyDescent="0.15">
      <c r="B66" s="5" t="s">
        <v>2</v>
      </c>
      <c r="C66" s="9"/>
      <c r="D66" s="9" t="s">
        <v>27</v>
      </c>
      <c r="E66" s="9" t="s">
        <v>27</v>
      </c>
      <c r="F66" s="40"/>
      <c r="G66" s="9"/>
      <c r="H66" s="9"/>
      <c r="I66" s="9"/>
      <c r="J66" s="9"/>
      <c r="K66" s="9" t="s">
        <v>27</v>
      </c>
      <c r="L66" s="9" t="s">
        <v>27</v>
      </c>
      <c r="M66" s="9"/>
      <c r="N66" s="9"/>
      <c r="O66" s="9"/>
      <c r="P66" s="9"/>
      <c r="Q66" s="9"/>
      <c r="R66" s="9" t="s">
        <v>27</v>
      </c>
      <c r="S66" s="9" t="s">
        <v>27</v>
      </c>
      <c r="T66" s="9"/>
      <c r="U66" s="9"/>
      <c r="V66" s="9"/>
      <c r="W66" s="9"/>
      <c r="X66" s="9"/>
      <c r="Y66" s="9" t="s">
        <v>27</v>
      </c>
      <c r="Z66" s="9" t="s">
        <v>27</v>
      </c>
      <c r="AA66" s="87"/>
      <c r="AB66" s="87"/>
      <c r="AC66" s="87"/>
      <c r="AD66" s="87"/>
      <c r="AE66" s="141" t="s">
        <v>60</v>
      </c>
      <c r="AF66" s="142"/>
      <c r="AG66" s="143"/>
      <c r="AH66" s="7">
        <f>COUNTIF(C66:AG66,"●")</f>
        <v>8</v>
      </c>
      <c r="AI66" s="122">
        <f>IF(AH66=0,"",AH67/AH66)</f>
        <v>0.75</v>
      </c>
      <c r="AJ66" s="11">
        <f>AJ57+AH66</f>
        <v>47</v>
      </c>
      <c r="AK66" s="124">
        <f>IF(AJ66=0,"",AJ67/AJ66)</f>
        <v>0.95744680851063835</v>
      </c>
    </row>
    <row r="67" spans="2:37" s="1" customFormat="1" ht="14.25" thickBot="1" x14ac:dyDescent="0.2">
      <c r="B67" s="6" t="s">
        <v>9</v>
      </c>
      <c r="C67" s="26"/>
      <c r="D67" s="26"/>
      <c r="E67" s="26" t="s">
        <v>27</v>
      </c>
      <c r="F67" s="35"/>
      <c r="G67" s="26"/>
      <c r="H67" s="26"/>
      <c r="I67" s="26" t="s">
        <v>36</v>
      </c>
      <c r="J67" s="26"/>
      <c r="K67" s="26"/>
      <c r="L67" s="26" t="s">
        <v>27</v>
      </c>
      <c r="M67" s="26"/>
      <c r="N67" s="26"/>
      <c r="O67" s="26"/>
      <c r="P67" s="26"/>
      <c r="Q67" s="26"/>
      <c r="R67" s="26" t="s">
        <v>27</v>
      </c>
      <c r="S67" s="26" t="s">
        <v>27</v>
      </c>
      <c r="T67" s="26"/>
      <c r="U67" s="26"/>
      <c r="V67" s="26"/>
      <c r="W67" s="26"/>
      <c r="X67" s="26"/>
      <c r="Y67" s="26"/>
      <c r="Z67" s="26" t="s">
        <v>27</v>
      </c>
      <c r="AA67" s="26" t="s">
        <v>27</v>
      </c>
      <c r="AB67" s="26"/>
      <c r="AC67" s="26"/>
      <c r="AD67" s="26"/>
      <c r="AE67" s="144"/>
      <c r="AF67" s="145"/>
      <c r="AG67" s="146"/>
      <c r="AH67" s="8">
        <f>COUNTIF(C67:AG67,"●")</f>
        <v>6</v>
      </c>
      <c r="AI67" s="123"/>
      <c r="AJ67" s="12">
        <f>AJ58+AH67</f>
        <v>45</v>
      </c>
      <c r="AK67" s="125"/>
    </row>
    <row r="68" spans="2:37" ht="9" customHeight="1" thickBot="1" x14ac:dyDescent="0.2">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row>
    <row r="69" spans="2:37" x14ac:dyDescent="0.15">
      <c r="B69" s="4" t="s">
        <v>31</v>
      </c>
      <c r="C69" s="37"/>
      <c r="D69" s="38"/>
      <c r="E69" s="38"/>
      <c r="F69" s="38"/>
      <c r="G69" s="38"/>
      <c r="H69" s="38"/>
      <c r="I69" s="38"/>
      <c r="J69" s="38"/>
      <c r="K69" s="38"/>
      <c r="L69" s="38"/>
      <c r="M69" s="38"/>
      <c r="N69" s="38"/>
      <c r="O69" s="38"/>
      <c r="P69" s="38"/>
      <c r="Q69" s="130">
        <f>IF(C61=12,Q60+1,Q60)</f>
        <v>2024</v>
      </c>
      <c r="R69" s="130"/>
      <c r="S69" s="130"/>
      <c r="T69" s="38"/>
      <c r="U69" s="38"/>
      <c r="V69" s="38"/>
      <c r="W69" s="38"/>
      <c r="X69" s="38"/>
      <c r="Y69" s="38"/>
      <c r="Z69" s="38"/>
      <c r="AA69" s="38"/>
      <c r="AB69" s="38"/>
      <c r="AC69" s="38"/>
      <c r="AD69" s="38"/>
      <c r="AE69" s="38"/>
      <c r="AF69" s="38"/>
      <c r="AG69" s="41"/>
      <c r="AH69" s="107" t="s">
        <v>8</v>
      </c>
      <c r="AI69" s="108"/>
      <c r="AJ69" s="113" t="s">
        <v>6</v>
      </c>
      <c r="AK69" s="114"/>
    </row>
    <row r="70" spans="2:37" x14ac:dyDescent="0.15">
      <c r="B70" s="39" t="s">
        <v>0</v>
      </c>
      <c r="C70" s="119">
        <f>IF(C61=12,1,C61+1)</f>
        <v>1</v>
      </c>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1"/>
      <c r="AH70" s="109"/>
      <c r="AI70" s="110"/>
      <c r="AJ70" s="115"/>
      <c r="AK70" s="116"/>
    </row>
    <row r="71" spans="2:37" x14ac:dyDescent="0.15">
      <c r="B71" s="5" t="s">
        <v>1</v>
      </c>
      <c r="C71" s="9">
        <v>1</v>
      </c>
      <c r="D71" s="9">
        <v>2</v>
      </c>
      <c r="E71" s="9">
        <v>3</v>
      </c>
      <c r="F71" s="9">
        <v>4</v>
      </c>
      <c r="G71" s="9">
        <v>5</v>
      </c>
      <c r="H71" s="9">
        <v>6</v>
      </c>
      <c r="I71" s="9">
        <v>7</v>
      </c>
      <c r="J71" s="9">
        <v>8</v>
      </c>
      <c r="K71" s="9">
        <v>9</v>
      </c>
      <c r="L71" s="9">
        <v>10</v>
      </c>
      <c r="M71" s="9">
        <v>11</v>
      </c>
      <c r="N71" s="9">
        <v>12</v>
      </c>
      <c r="O71" s="9">
        <v>13</v>
      </c>
      <c r="P71" s="9">
        <v>14</v>
      </c>
      <c r="Q71" s="9">
        <v>15</v>
      </c>
      <c r="R71" s="9">
        <v>16</v>
      </c>
      <c r="S71" s="9">
        <v>17</v>
      </c>
      <c r="T71" s="9">
        <v>18</v>
      </c>
      <c r="U71" s="9">
        <v>19</v>
      </c>
      <c r="V71" s="9">
        <v>20</v>
      </c>
      <c r="W71" s="9">
        <v>21</v>
      </c>
      <c r="X71" s="9">
        <v>22</v>
      </c>
      <c r="Y71" s="9">
        <v>23</v>
      </c>
      <c r="Z71" s="9">
        <v>24</v>
      </c>
      <c r="AA71" s="9">
        <v>25</v>
      </c>
      <c r="AB71" s="9">
        <v>26</v>
      </c>
      <c r="AC71" s="9">
        <v>27</v>
      </c>
      <c r="AD71" s="9">
        <v>28</v>
      </c>
      <c r="AE71" s="9">
        <f>IF(AD71+1&gt;(DAY(DATE(C70,C69+1,0))),"",AD71+1)</f>
        <v>29</v>
      </c>
      <c r="AF71" s="9">
        <f>IF(C70=2,"",30)</f>
        <v>30</v>
      </c>
      <c r="AG71" s="9">
        <f>IF(OR(C70=2,C70=4,C70=6,C70=9,C70=11),"",31)</f>
        <v>31</v>
      </c>
      <c r="AH71" s="111"/>
      <c r="AI71" s="112"/>
      <c r="AJ71" s="117"/>
      <c r="AK71" s="118"/>
    </row>
    <row r="72" spans="2:37" ht="14.25" thickBot="1" x14ac:dyDescent="0.2">
      <c r="B72" s="5" t="s">
        <v>3</v>
      </c>
      <c r="C72" s="42">
        <f>IF(C71="","",DATE($Q69,$C70,C71))</f>
        <v>45292</v>
      </c>
      <c r="D72" s="42">
        <f t="shared" ref="D72:AG72" si="7">IF(D71="","",DATE($Q69,$C70,D71))</f>
        <v>45293</v>
      </c>
      <c r="E72" s="42">
        <f t="shared" si="7"/>
        <v>45294</v>
      </c>
      <c r="F72" s="42">
        <f t="shared" si="7"/>
        <v>45295</v>
      </c>
      <c r="G72" s="42">
        <f t="shared" si="7"/>
        <v>45296</v>
      </c>
      <c r="H72" s="42">
        <f t="shared" si="7"/>
        <v>45297</v>
      </c>
      <c r="I72" s="42">
        <f t="shared" si="7"/>
        <v>45298</v>
      </c>
      <c r="J72" s="42">
        <f t="shared" si="7"/>
        <v>45299</v>
      </c>
      <c r="K72" s="91">
        <f t="shared" si="7"/>
        <v>45300</v>
      </c>
      <c r="L72" s="91">
        <f t="shared" si="7"/>
        <v>45301</v>
      </c>
      <c r="M72" s="91">
        <f t="shared" si="7"/>
        <v>45302</v>
      </c>
      <c r="N72" s="42">
        <f t="shared" si="7"/>
        <v>45303</v>
      </c>
      <c r="O72" s="42">
        <f t="shared" si="7"/>
        <v>45304</v>
      </c>
      <c r="P72" s="42">
        <f t="shared" si="7"/>
        <v>45305</v>
      </c>
      <c r="Q72" s="42">
        <f t="shared" si="7"/>
        <v>45306</v>
      </c>
      <c r="R72" s="42">
        <f t="shared" si="7"/>
        <v>45307</v>
      </c>
      <c r="S72" s="42">
        <f t="shared" si="7"/>
        <v>45308</v>
      </c>
      <c r="T72" s="42">
        <f t="shared" si="7"/>
        <v>45309</v>
      </c>
      <c r="U72" s="42">
        <f t="shared" si="7"/>
        <v>45310</v>
      </c>
      <c r="V72" s="42">
        <f t="shared" si="7"/>
        <v>45311</v>
      </c>
      <c r="W72" s="42">
        <f t="shared" si="7"/>
        <v>45312</v>
      </c>
      <c r="X72" s="42">
        <f t="shared" si="7"/>
        <v>45313</v>
      </c>
      <c r="Y72" s="42">
        <f t="shared" si="7"/>
        <v>45314</v>
      </c>
      <c r="Z72" s="42">
        <f t="shared" si="7"/>
        <v>45315</v>
      </c>
      <c r="AA72" s="42">
        <f t="shared" si="7"/>
        <v>45316</v>
      </c>
      <c r="AB72" s="42">
        <f t="shared" si="7"/>
        <v>45317</v>
      </c>
      <c r="AC72" s="42">
        <f t="shared" si="7"/>
        <v>45318</v>
      </c>
      <c r="AD72" s="42">
        <f t="shared" si="7"/>
        <v>45319</v>
      </c>
      <c r="AE72" s="42">
        <f t="shared" si="7"/>
        <v>45320</v>
      </c>
      <c r="AF72" s="42">
        <f t="shared" si="7"/>
        <v>45321</v>
      </c>
      <c r="AG72" s="42">
        <f t="shared" si="7"/>
        <v>45322</v>
      </c>
      <c r="AH72" s="131" t="s">
        <v>5</v>
      </c>
      <c r="AI72" s="134" t="s">
        <v>7</v>
      </c>
      <c r="AJ72" s="137" t="s">
        <v>5</v>
      </c>
      <c r="AK72" s="139" t="s">
        <v>7</v>
      </c>
    </row>
    <row r="73" spans="2:37" ht="28.5" customHeight="1" x14ac:dyDescent="0.15">
      <c r="B73" s="126" t="s">
        <v>4</v>
      </c>
      <c r="C73" s="62"/>
      <c r="D73" s="62"/>
      <c r="E73" s="62"/>
      <c r="F73" s="52"/>
      <c r="G73" s="51"/>
      <c r="H73" s="51"/>
      <c r="I73" s="51"/>
      <c r="J73" s="99" t="s">
        <v>58</v>
      </c>
      <c r="K73" s="93"/>
      <c r="L73" s="97" t="s">
        <v>59</v>
      </c>
      <c r="M73" s="98" t="s">
        <v>43</v>
      </c>
      <c r="N73" s="90"/>
      <c r="O73" s="51"/>
      <c r="P73" s="51"/>
      <c r="Q73" s="51"/>
      <c r="R73" s="51"/>
      <c r="S73" s="51"/>
      <c r="T73" s="51"/>
      <c r="U73" s="51"/>
      <c r="V73" s="51"/>
      <c r="W73" s="51"/>
      <c r="X73" s="51"/>
      <c r="Y73" s="51"/>
      <c r="Z73" s="52"/>
      <c r="AA73" s="51"/>
      <c r="AB73" s="51"/>
      <c r="AC73" s="51"/>
      <c r="AD73" s="51"/>
      <c r="AE73" s="62"/>
      <c r="AF73" s="51"/>
      <c r="AG73" s="53"/>
      <c r="AH73" s="132"/>
      <c r="AI73" s="135"/>
      <c r="AJ73" s="137"/>
      <c r="AK73" s="139"/>
    </row>
    <row r="74" spans="2:37" s="2" customFormat="1" ht="28.5" customHeight="1" thickBot="1" x14ac:dyDescent="0.2">
      <c r="B74" s="127"/>
      <c r="C74" s="57" t="s">
        <v>54</v>
      </c>
      <c r="D74" s="57" t="s">
        <v>54</v>
      </c>
      <c r="E74" s="57" t="s">
        <v>54</v>
      </c>
      <c r="F74" s="55"/>
      <c r="G74" s="56"/>
      <c r="H74" s="54"/>
      <c r="I74" s="54"/>
      <c r="J74" s="100" t="s">
        <v>33</v>
      </c>
      <c r="K74" s="95"/>
      <c r="L74" s="95" t="s">
        <v>33</v>
      </c>
      <c r="M74" s="96" t="s">
        <v>33</v>
      </c>
      <c r="N74" s="89" t="s">
        <v>55</v>
      </c>
      <c r="O74" s="54"/>
      <c r="P74" s="54"/>
      <c r="Q74" s="54"/>
      <c r="R74" s="54"/>
      <c r="S74" s="54"/>
      <c r="T74" s="54"/>
      <c r="U74" s="54"/>
      <c r="V74" s="54"/>
      <c r="W74" s="54"/>
      <c r="X74" s="54"/>
      <c r="Y74" s="54"/>
      <c r="Z74" s="55"/>
      <c r="AA74" s="57"/>
      <c r="AB74" s="54"/>
      <c r="AC74" s="54"/>
      <c r="AD74" s="54"/>
      <c r="AE74" s="57" t="s">
        <v>13</v>
      </c>
      <c r="AF74" s="54"/>
      <c r="AG74" s="54"/>
      <c r="AH74" s="133"/>
      <c r="AI74" s="136"/>
      <c r="AJ74" s="138"/>
      <c r="AK74" s="140"/>
    </row>
    <row r="75" spans="2:37" s="1" customFormat="1" x14ac:dyDescent="0.15">
      <c r="B75" s="5" t="s">
        <v>2</v>
      </c>
      <c r="C75" s="141" t="s">
        <v>60</v>
      </c>
      <c r="D75" s="142"/>
      <c r="E75" s="143"/>
      <c r="F75" s="40"/>
      <c r="G75" s="9"/>
      <c r="H75" s="9" t="s">
        <v>27</v>
      </c>
      <c r="I75" s="9" t="s">
        <v>27</v>
      </c>
      <c r="J75" s="9"/>
      <c r="K75" s="87"/>
      <c r="L75" s="87"/>
      <c r="M75" s="87"/>
      <c r="N75" s="9"/>
      <c r="O75" s="141" t="s">
        <v>62</v>
      </c>
      <c r="P75" s="142"/>
      <c r="Q75" s="142"/>
      <c r="R75" s="142"/>
      <c r="S75" s="142"/>
      <c r="T75" s="142"/>
      <c r="U75" s="142"/>
      <c r="V75" s="142"/>
      <c r="W75" s="142"/>
      <c r="X75" s="142"/>
      <c r="Y75" s="142"/>
      <c r="Z75" s="142"/>
      <c r="AA75" s="142"/>
      <c r="AB75" s="142"/>
      <c r="AC75" s="142"/>
      <c r="AD75" s="143"/>
      <c r="AE75" s="9"/>
      <c r="AF75" s="9"/>
      <c r="AG75" s="9"/>
      <c r="AH75" s="7">
        <f>COUNTIF(C75:AG75,"●")</f>
        <v>2</v>
      </c>
      <c r="AI75" s="122">
        <f>IF(AH75=0,"",AH76/AH75)</f>
        <v>2</v>
      </c>
      <c r="AJ75" s="11">
        <f>AJ66+AH75</f>
        <v>49</v>
      </c>
      <c r="AK75" s="124">
        <f>IF(AJ75=0,"",AJ76/AJ75)</f>
        <v>1</v>
      </c>
    </row>
    <row r="76" spans="2:37" s="1" customFormat="1" ht="14.25" thickBot="1" x14ac:dyDescent="0.2">
      <c r="B76" s="6" t="s">
        <v>9</v>
      </c>
      <c r="C76" s="144"/>
      <c r="D76" s="145"/>
      <c r="E76" s="146"/>
      <c r="F76" s="35"/>
      <c r="G76" s="26"/>
      <c r="H76" s="26"/>
      <c r="I76" s="26" t="s">
        <v>27</v>
      </c>
      <c r="J76" s="26" t="s">
        <v>27</v>
      </c>
      <c r="K76" s="26"/>
      <c r="L76" s="26" t="s">
        <v>27</v>
      </c>
      <c r="M76" s="26" t="s">
        <v>27</v>
      </c>
      <c r="N76" s="26"/>
      <c r="O76" s="144"/>
      <c r="P76" s="145"/>
      <c r="Q76" s="145"/>
      <c r="R76" s="145"/>
      <c r="S76" s="145"/>
      <c r="T76" s="145"/>
      <c r="U76" s="145"/>
      <c r="V76" s="145"/>
      <c r="W76" s="145"/>
      <c r="X76" s="145"/>
      <c r="Y76" s="145"/>
      <c r="Z76" s="145"/>
      <c r="AA76" s="145"/>
      <c r="AB76" s="145"/>
      <c r="AC76" s="145"/>
      <c r="AD76" s="146"/>
      <c r="AE76" s="26"/>
      <c r="AF76" s="26"/>
      <c r="AG76" s="26"/>
      <c r="AH76" s="8">
        <f>COUNTIF(C76:AG76,"●")</f>
        <v>4</v>
      </c>
      <c r="AI76" s="123"/>
      <c r="AJ76" s="12">
        <f>AJ67+AH76</f>
        <v>49</v>
      </c>
      <c r="AK76" s="125"/>
    </row>
    <row r="77" spans="2:37" ht="8.25" customHeight="1" x14ac:dyDescent="0.15"/>
    <row r="78" spans="2:37" ht="14.25" x14ac:dyDescent="0.15">
      <c r="B78" s="27" t="s">
        <v>19</v>
      </c>
      <c r="AD78" s="179" t="s">
        <v>17</v>
      </c>
      <c r="AE78" s="179"/>
      <c r="AF78" s="179"/>
      <c r="AG78" s="179"/>
      <c r="AH78" s="179"/>
      <c r="AI78" s="179"/>
      <c r="AJ78" s="180">
        <f>IF(AK75="",0,AK75)</f>
        <v>1</v>
      </c>
      <c r="AK78" s="179"/>
    </row>
    <row r="79" spans="2:37" ht="14.25" x14ac:dyDescent="0.15">
      <c r="B79" s="181" t="s">
        <v>25</v>
      </c>
      <c r="C79" s="181"/>
      <c r="D79" s="181"/>
      <c r="E79" s="181"/>
      <c r="F79" s="181"/>
      <c r="G79" s="181"/>
      <c r="H79" s="181"/>
      <c r="I79" s="181"/>
      <c r="J79" s="181"/>
      <c r="K79" s="181"/>
      <c r="L79" s="181"/>
      <c r="M79" s="181"/>
      <c r="N79" s="181"/>
      <c r="O79" s="181"/>
      <c r="P79" s="181"/>
      <c r="Q79" s="181"/>
      <c r="R79" s="181"/>
      <c r="S79" s="181"/>
      <c r="T79" s="181"/>
      <c r="U79" s="181"/>
      <c r="V79" s="181"/>
      <c r="AD79" s="179" t="s">
        <v>18</v>
      </c>
      <c r="AE79" s="179"/>
      <c r="AF79" s="179"/>
      <c r="AG79" s="179"/>
      <c r="AH79" s="179"/>
      <c r="AI79" s="179"/>
      <c r="AJ79" s="179" t="str">
        <f>IF(1&lt;=AJ78,"４週８休",IF(0.875&lt;=AJ78,"４週7休",IF(0.75&lt;=AJ78,"４週6休","—")))</f>
        <v>４週８休</v>
      </c>
      <c r="AK79" s="179"/>
    </row>
    <row r="80" spans="2:37" ht="5.25" customHeight="1" x14ac:dyDescent="0.15">
      <c r="B80" s="28"/>
      <c r="AD80" s="29"/>
      <c r="AE80" s="29"/>
      <c r="AF80" s="29"/>
      <c r="AG80" s="29"/>
      <c r="AH80" s="29"/>
      <c r="AI80" s="29"/>
      <c r="AJ80" s="29"/>
      <c r="AK80" s="29"/>
    </row>
    <row r="81" spans="2:37" ht="14.25" x14ac:dyDescent="0.15">
      <c r="B81" s="28"/>
      <c r="F81" s="182" t="s">
        <v>20</v>
      </c>
      <c r="G81" s="182"/>
      <c r="H81" s="183"/>
      <c r="I81" s="183"/>
      <c r="J81" s="183"/>
      <c r="K81" s="183"/>
      <c r="L81" s="183"/>
      <c r="M81" s="183"/>
      <c r="T81" s="182" t="s">
        <v>21</v>
      </c>
      <c r="U81" s="182"/>
      <c r="V81" s="183" t="s">
        <v>46</v>
      </c>
      <c r="W81" s="183"/>
      <c r="X81" s="183"/>
      <c r="Y81" s="183"/>
      <c r="Z81" s="183"/>
      <c r="AA81" s="183"/>
      <c r="AD81" s="29"/>
      <c r="AE81" s="29"/>
      <c r="AF81" s="29"/>
      <c r="AG81" s="29"/>
      <c r="AH81" s="29"/>
      <c r="AI81" s="29"/>
      <c r="AJ81" s="29"/>
      <c r="AK81" s="29"/>
    </row>
    <row r="82" spans="2:37" ht="3" customHeight="1" x14ac:dyDescent="0.15"/>
    <row r="83" spans="2:37" x14ac:dyDescent="0.15">
      <c r="F83" s="30"/>
      <c r="G83" s="31"/>
      <c r="H83" s="31"/>
      <c r="I83" s="31"/>
      <c r="J83" s="30"/>
      <c r="K83" s="31"/>
      <c r="L83" s="31"/>
      <c r="M83" s="31"/>
      <c r="T83" s="170" t="s">
        <v>15</v>
      </c>
      <c r="U83" s="171"/>
      <c r="V83" s="171"/>
      <c r="W83" s="172"/>
      <c r="X83" s="170" t="s">
        <v>26</v>
      </c>
      <c r="Y83" s="171"/>
      <c r="Z83" s="171"/>
      <c r="AA83" s="172"/>
      <c r="AB83" s="170" t="s">
        <v>16</v>
      </c>
      <c r="AC83" s="171"/>
      <c r="AD83" s="171"/>
      <c r="AE83" s="172"/>
    </row>
    <row r="84" spans="2:37" x14ac:dyDescent="0.15">
      <c r="F84" s="31" t="s">
        <v>23</v>
      </c>
      <c r="G84" s="31"/>
      <c r="H84" s="31"/>
      <c r="I84" s="31"/>
      <c r="J84" s="31"/>
      <c r="K84" s="31"/>
      <c r="L84" s="31"/>
      <c r="M84" s="31"/>
      <c r="T84" s="173"/>
      <c r="U84" s="174"/>
      <c r="V84" s="174"/>
      <c r="W84" s="175"/>
      <c r="X84" s="173"/>
      <c r="Y84" s="174"/>
      <c r="Z84" s="174"/>
      <c r="AA84" s="175"/>
      <c r="AB84" s="173"/>
      <c r="AC84" s="174"/>
      <c r="AD84" s="174"/>
      <c r="AE84" s="175"/>
    </row>
    <row r="85" spans="2:37" x14ac:dyDescent="0.15">
      <c r="F85" s="176"/>
      <c r="G85" s="176"/>
      <c r="H85" s="176"/>
      <c r="I85" s="176"/>
      <c r="J85" s="176"/>
      <c r="K85" s="176"/>
      <c r="L85" s="176"/>
      <c r="M85" s="176"/>
      <c r="T85" s="19"/>
      <c r="U85" s="20"/>
      <c r="V85" s="20"/>
      <c r="W85" s="21"/>
      <c r="X85" s="19"/>
      <c r="Y85" s="20"/>
      <c r="Z85" s="20"/>
      <c r="AA85" s="21"/>
      <c r="AB85" s="19"/>
      <c r="AC85" s="20"/>
      <c r="AD85" s="20"/>
      <c r="AE85" s="21"/>
    </row>
    <row r="86" spans="2:37" x14ac:dyDescent="0.15">
      <c r="F86" s="177"/>
      <c r="G86" s="177"/>
      <c r="H86" s="177"/>
      <c r="I86" s="177"/>
      <c r="J86" s="177"/>
      <c r="K86" s="177"/>
      <c r="L86" s="177"/>
      <c r="M86" s="177"/>
      <c r="T86" s="24"/>
      <c r="U86" s="16"/>
      <c r="V86" s="16"/>
      <c r="W86" s="25"/>
      <c r="X86" s="24"/>
      <c r="Y86" s="16"/>
      <c r="Z86" s="16"/>
      <c r="AA86" s="25"/>
      <c r="AB86" s="24"/>
      <c r="AC86" s="16"/>
      <c r="AD86" s="16"/>
      <c r="AE86" s="25"/>
    </row>
    <row r="87" spans="2:37" x14ac:dyDescent="0.15">
      <c r="F87" s="16"/>
      <c r="G87" s="16"/>
      <c r="H87" s="16"/>
      <c r="I87" s="16"/>
      <c r="J87" s="16"/>
      <c r="K87" s="16"/>
      <c r="L87" s="16"/>
      <c r="M87" s="16"/>
      <c r="T87" s="24"/>
      <c r="U87" s="16"/>
      <c r="V87" s="16"/>
      <c r="W87" s="25"/>
      <c r="X87" s="24"/>
      <c r="Y87" s="16"/>
      <c r="Z87" s="16"/>
      <c r="AA87" s="25"/>
      <c r="AB87" s="24"/>
      <c r="AC87" s="16"/>
      <c r="AD87" s="16"/>
      <c r="AE87" s="25"/>
    </row>
    <row r="88" spans="2:37" x14ac:dyDescent="0.15">
      <c r="F88" s="31" t="s">
        <v>24</v>
      </c>
      <c r="G88" s="31"/>
      <c r="H88" s="31"/>
      <c r="I88" s="31"/>
      <c r="J88" s="31"/>
      <c r="K88" s="31"/>
      <c r="L88" s="31"/>
      <c r="M88" s="31"/>
      <c r="T88" s="24"/>
      <c r="U88" s="16"/>
      <c r="V88" s="16"/>
      <c r="W88" s="25"/>
      <c r="X88" s="24"/>
      <c r="Y88" s="16"/>
      <c r="Z88" s="16"/>
      <c r="AA88" s="25"/>
      <c r="AB88" s="24"/>
      <c r="AC88" s="16"/>
      <c r="AD88" s="16"/>
      <c r="AE88" s="25"/>
    </row>
    <row r="89" spans="2:37" x14ac:dyDescent="0.15">
      <c r="F89" s="176"/>
      <c r="G89" s="176"/>
      <c r="H89" s="176"/>
      <c r="I89" s="176"/>
      <c r="J89" s="176"/>
      <c r="K89" s="176"/>
      <c r="L89" s="176"/>
      <c r="M89" s="176"/>
      <c r="T89" s="24"/>
      <c r="U89" s="16"/>
      <c r="V89" s="16"/>
      <c r="W89" s="25"/>
      <c r="X89" s="24"/>
      <c r="Y89" s="16"/>
      <c r="Z89" s="16"/>
      <c r="AA89" s="25"/>
      <c r="AB89" s="24"/>
      <c r="AC89" s="16"/>
      <c r="AD89" s="16"/>
      <c r="AE89" s="25"/>
    </row>
    <row r="90" spans="2:37" x14ac:dyDescent="0.15">
      <c r="F90" s="177"/>
      <c r="G90" s="177"/>
      <c r="H90" s="177"/>
      <c r="I90" s="177"/>
      <c r="J90" s="177"/>
      <c r="K90" s="177"/>
      <c r="L90" s="177"/>
      <c r="M90" s="177"/>
      <c r="T90" s="22"/>
      <c r="U90" s="34"/>
      <c r="V90" s="34"/>
      <c r="W90" s="23"/>
      <c r="X90" s="22"/>
      <c r="Y90" s="34"/>
      <c r="Z90" s="34"/>
      <c r="AA90" s="23"/>
      <c r="AB90" s="22"/>
      <c r="AC90" s="34"/>
      <c r="AD90" s="34"/>
      <c r="AE90" s="23"/>
    </row>
    <row r="91" spans="2:37" ht="47.25" customHeight="1" x14ac:dyDescent="0.15">
      <c r="B91" s="178" t="s">
        <v>28</v>
      </c>
      <c r="C91" s="178"/>
      <c r="D91" s="178"/>
      <c r="E91" s="178"/>
      <c r="F91" s="178"/>
      <c r="G91" s="178"/>
      <c r="H91" s="178"/>
      <c r="I91" s="178"/>
      <c r="J91" s="178"/>
      <c r="K91" s="178"/>
      <c r="L91" s="178"/>
      <c r="M91" s="178"/>
      <c r="N91" s="178"/>
      <c r="O91" s="178"/>
      <c r="P91" s="178"/>
      <c r="Q91" s="178"/>
      <c r="R91" s="178"/>
      <c r="S91" s="178"/>
      <c r="T91" s="178"/>
      <c r="U91" s="178"/>
      <c r="V91" s="178"/>
      <c r="W91" s="178"/>
      <c r="X91" s="178"/>
      <c r="Y91" s="178"/>
      <c r="Z91" s="178"/>
      <c r="AA91" s="178"/>
      <c r="AB91" s="178"/>
      <c r="AC91" s="178"/>
      <c r="AD91" s="178"/>
      <c r="AE91" s="178"/>
      <c r="AF91" s="178"/>
      <c r="AG91" s="178"/>
      <c r="AH91" s="178"/>
      <c r="AI91" s="178"/>
      <c r="AJ91" s="178"/>
      <c r="AK91" s="178"/>
    </row>
    <row r="92" spans="2:37" x14ac:dyDescent="0.15">
      <c r="B92" s="194" t="s">
        <v>63</v>
      </c>
      <c r="C92" s="194"/>
      <c r="D92" s="194"/>
      <c r="E92" s="194"/>
    </row>
  </sheetData>
  <mergeCells count="124">
    <mergeCell ref="B92:E92"/>
    <mergeCell ref="AI1:AJ1"/>
    <mergeCell ref="D2:K2"/>
    <mergeCell ref="R2:Y4"/>
    <mergeCell ref="T83:W84"/>
    <mergeCell ref="X83:AA84"/>
    <mergeCell ref="AB83:AE84"/>
    <mergeCell ref="F85:M86"/>
    <mergeCell ref="F89:M90"/>
    <mergeCell ref="B91:AK91"/>
    <mergeCell ref="AD78:AI78"/>
    <mergeCell ref="AJ78:AK78"/>
    <mergeCell ref="B79:V79"/>
    <mergeCell ref="AD79:AI79"/>
    <mergeCell ref="AJ79:AK79"/>
    <mergeCell ref="F81:G81"/>
    <mergeCell ref="H81:M81"/>
    <mergeCell ref="T81:U81"/>
    <mergeCell ref="V81:AA81"/>
    <mergeCell ref="AH72:AH74"/>
    <mergeCell ref="AI72:AI74"/>
    <mergeCell ref="AJ72:AJ74"/>
    <mergeCell ref="AK72:AK74"/>
    <mergeCell ref="B73:B74"/>
    <mergeCell ref="AI75:AI76"/>
    <mergeCell ref="AK75:AK76"/>
    <mergeCell ref="B64:B65"/>
    <mergeCell ref="AI66:AI67"/>
    <mergeCell ref="AK66:AK67"/>
    <mergeCell ref="Q69:S69"/>
    <mergeCell ref="AH69:AI71"/>
    <mergeCell ref="AJ69:AK71"/>
    <mergeCell ref="C70:AG70"/>
    <mergeCell ref="X64:X65"/>
    <mergeCell ref="C64:C65"/>
    <mergeCell ref="AE66:AG67"/>
    <mergeCell ref="C75:E76"/>
    <mergeCell ref="O75:AD76"/>
    <mergeCell ref="Q60:S60"/>
    <mergeCell ref="AH60:AI62"/>
    <mergeCell ref="AJ60:AK62"/>
    <mergeCell ref="C61:AG61"/>
    <mergeCell ref="AH63:AH65"/>
    <mergeCell ref="AI63:AI65"/>
    <mergeCell ref="AJ63:AJ65"/>
    <mergeCell ref="AK63:AK65"/>
    <mergeCell ref="AH54:AH56"/>
    <mergeCell ref="AI54:AI56"/>
    <mergeCell ref="AJ54:AJ56"/>
    <mergeCell ref="AK54:AK56"/>
    <mergeCell ref="B55:B56"/>
    <mergeCell ref="AI57:AI58"/>
    <mergeCell ref="AK57:AK58"/>
    <mergeCell ref="B46:B47"/>
    <mergeCell ref="AI48:AI49"/>
    <mergeCell ref="AK48:AK49"/>
    <mergeCell ref="Q51:S51"/>
    <mergeCell ref="AH51:AI53"/>
    <mergeCell ref="AJ51:AK53"/>
    <mergeCell ref="C52:AG52"/>
    <mergeCell ref="Q42:S42"/>
    <mergeCell ref="AH42:AI44"/>
    <mergeCell ref="AJ42:AK44"/>
    <mergeCell ref="C43:AG43"/>
    <mergeCell ref="AH45:AH47"/>
    <mergeCell ref="AI45:AI47"/>
    <mergeCell ref="AJ45:AJ47"/>
    <mergeCell ref="AK45:AK47"/>
    <mergeCell ref="AH36:AH38"/>
    <mergeCell ref="AI36:AI38"/>
    <mergeCell ref="AJ36:AJ38"/>
    <mergeCell ref="AK36:AK38"/>
    <mergeCell ref="B37:B38"/>
    <mergeCell ref="AI39:AI40"/>
    <mergeCell ref="AK39:AK40"/>
    <mergeCell ref="Y37:Y38"/>
    <mergeCell ref="B28:B29"/>
    <mergeCell ref="AI30:AI31"/>
    <mergeCell ref="AK30:AK31"/>
    <mergeCell ref="Q33:S33"/>
    <mergeCell ref="AH33:AI35"/>
    <mergeCell ref="AJ33:AK35"/>
    <mergeCell ref="C34:AG34"/>
    <mergeCell ref="O30:Q31"/>
    <mergeCell ref="Q24:S24"/>
    <mergeCell ref="AH24:AI26"/>
    <mergeCell ref="AJ24:AK26"/>
    <mergeCell ref="C25:AG25"/>
    <mergeCell ref="AH27:AH29"/>
    <mergeCell ref="AI27:AI29"/>
    <mergeCell ref="AJ27:AJ29"/>
    <mergeCell ref="AK27:AK29"/>
    <mergeCell ref="R28:R29"/>
    <mergeCell ref="AI21:AI22"/>
    <mergeCell ref="AK21:AK22"/>
    <mergeCell ref="B10:B11"/>
    <mergeCell ref="G10:G11"/>
    <mergeCell ref="AI12:AI13"/>
    <mergeCell ref="AK12:AK13"/>
    <mergeCell ref="Q15:S15"/>
    <mergeCell ref="AH15:AI17"/>
    <mergeCell ref="AJ15:AK17"/>
    <mergeCell ref="C16:AG16"/>
    <mergeCell ref="AH9:AH11"/>
    <mergeCell ref="AI9:AI11"/>
    <mergeCell ref="AJ9:AJ11"/>
    <mergeCell ref="AK9:AK11"/>
    <mergeCell ref="AH18:AH20"/>
    <mergeCell ref="AI18:AI20"/>
    <mergeCell ref="AJ18:AJ20"/>
    <mergeCell ref="AK18:AK20"/>
    <mergeCell ref="B19:B20"/>
    <mergeCell ref="V12:AF13"/>
    <mergeCell ref="C21:K22"/>
    <mergeCell ref="D3:P3"/>
    <mergeCell ref="B4:C4"/>
    <mergeCell ref="D4:I4"/>
    <mergeCell ref="K4:P4"/>
    <mergeCell ref="AF4:AG4"/>
    <mergeCell ref="AH4:AK4"/>
    <mergeCell ref="Q6:S6"/>
    <mergeCell ref="AH6:AI8"/>
    <mergeCell ref="AJ6:AK8"/>
    <mergeCell ref="C7:AG7"/>
  </mergeCells>
  <phoneticPr fontId="1"/>
  <conditionalFormatting sqref="AF35:AG37">
    <cfRule type="expression" dxfId="128" priority="79">
      <formula>WEEKDAY(DATE($Q33,$C34,AF35))=1</formula>
    </cfRule>
    <cfRule type="expression" dxfId="127" priority="80">
      <formula>WEEKDAY(DATE($Q33,$C34,AF35))=1</formula>
    </cfRule>
    <cfRule type="expression" dxfId="126" priority="81">
      <formula>WEEKDAY(DATE($Q$6,$C$7,AF$8))=1</formula>
    </cfRule>
  </conditionalFormatting>
  <conditionalFormatting sqref="C20:K20 N20:R20 T20:AG20 C17:AG18 C19:L19 N19:AG19 L21:AG22">
    <cfRule type="expression" dxfId="125" priority="77">
      <formula>WEEKDAY(DATE($Q$15,$C$16,C$17))=1</formula>
    </cfRule>
    <cfRule type="expression" dxfId="124" priority="78">
      <formula>WEEKDAY(DATE($Q$15,$C$16,C$17))=7</formula>
    </cfRule>
  </conditionalFormatting>
  <conditionalFormatting sqref="C29:L29 C26:AG27 C28:N28 S28:AG28 N29 P28 U29:AG29 C30:N31 R30:AG31">
    <cfRule type="expression" dxfId="123" priority="75">
      <formula>WEEKDAY(DATE($Q$24,$C$25,C$26))=1</formula>
    </cfRule>
    <cfRule type="expression" dxfId="122" priority="76">
      <formula>WEEKDAY(DATE($Q$24,$C$25,C$26))=7</formula>
    </cfRule>
  </conditionalFormatting>
  <conditionalFormatting sqref="U38:X38 Z38:AG38 C35:AG36 C39:AG40 C37:S38 U37:AG37">
    <cfRule type="expression" dxfId="121" priority="73">
      <formula>WEEKDAY(DATE($Q$33,$C$34,C$35))=1</formula>
    </cfRule>
    <cfRule type="expression" dxfId="120" priority="74">
      <formula>WEEKDAY(DATE($Q$33,$C$34,C$35))=7</formula>
    </cfRule>
  </conditionalFormatting>
  <conditionalFormatting sqref="C44:AG45 C48:AG49 C46:J47 L46:AG46 L47:S47 U47:AG47">
    <cfRule type="expression" dxfId="119" priority="71">
      <formula>WEEKDAY(DATE($Q$42,$C$43,C$44))=1</formula>
    </cfRule>
    <cfRule type="expression" dxfId="118" priority="72">
      <formula>WEEKDAY(DATE($Q$42,$C$43,C$44))=7</formula>
    </cfRule>
  </conditionalFormatting>
  <conditionalFormatting sqref="C53:AG54 C55:D56 F55:R55 Z55:AG56 C57:AG58 F56:Q56 T55:U56 W55:X56">
    <cfRule type="expression" dxfId="117" priority="69">
      <formula>WEEKDAY(DATE($Q$51,$C$52,C$53))=1</formula>
    </cfRule>
    <cfRule type="expression" dxfId="116" priority="70">
      <formula>WEEKDAY(DATE($Q$51,$C$52,C$53))=7</formula>
    </cfRule>
  </conditionalFormatting>
  <conditionalFormatting sqref="D65:W65 Y65:Z65 C62:AG63 C66:AD67 C64:AD64">
    <cfRule type="expression" dxfId="115" priority="67">
      <formula>WEEKDAY(DATE($Q$60,$C$61,C$62))=1</formula>
    </cfRule>
    <cfRule type="expression" dxfId="114" priority="68">
      <formula>WEEKDAY(DATE($Q$60,$C$61,C$62))=7</formula>
    </cfRule>
  </conditionalFormatting>
  <conditionalFormatting sqref="AF74:AG74 C71:AG72 D73 F73:I74 O74:AD74 N73:AG73 K73 F75:N76 AE75:AG76">
    <cfRule type="expression" dxfId="113" priority="65">
      <formula>WEEKDAY(DATE($Q$69,$C$70,C$71))=7</formula>
    </cfRule>
    <cfRule type="expression" dxfId="112" priority="66">
      <formula>WEEKDAY(DATE($Q$69,$C$70,C$71))=1</formula>
    </cfRule>
  </conditionalFormatting>
  <conditionalFormatting sqref="V10">
    <cfRule type="expression" dxfId="111" priority="63">
      <formula>WEEKDAY(DATE($Q$6,$C$7,V$8))=7</formula>
    </cfRule>
    <cfRule type="expression" dxfId="110" priority="64">
      <formula>WEEKDAY(DATE($Q$6,$C$7,V$8))=1</formula>
    </cfRule>
  </conditionalFormatting>
  <conditionalFormatting sqref="Q28">
    <cfRule type="expression" dxfId="109" priority="61">
      <formula>WEEKDAY(DATE($Q$24,$C$25,Q$26))=1</formula>
    </cfRule>
    <cfRule type="expression" dxfId="108" priority="62">
      <formula>WEEKDAY(DATE($Q$24,$C$25,Q$26))=7</formula>
    </cfRule>
  </conditionalFormatting>
  <conditionalFormatting sqref="R28">
    <cfRule type="expression" dxfId="107" priority="59">
      <formula>WEEKDAY(DATE($Q$24,$C$25,R$26))=1</formula>
    </cfRule>
    <cfRule type="expression" dxfId="106" priority="60">
      <formula>WEEKDAY(DATE($Q$24,$C$25,R$26))=7</formula>
    </cfRule>
  </conditionalFormatting>
  <conditionalFormatting sqref="T37">
    <cfRule type="expression" dxfId="105" priority="57">
      <formula>WEEKDAY(DATE($Q$24,$C$25,T$26))=1</formula>
    </cfRule>
    <cfRule type="expression" dxfId="104" priority="58">
      <formula>WEEKDAY(DATE($Q$24,$C$25,T$26))=7</formula>
    </cfRule>
  </conditionalFormatting>
  <conditionalFormatting sqref="K46">
    <cfRule type="expression" dxfId="103" priority="55">
      <formula>WEEKDAY(DATE($Q$24,$C$25,K$26))=1</formula>
    </cfRule>
    <cfRule type="expression" dxfId="102" priority="56">
      <formula>WEEKDAY(DATE($Q$24,$C$25,K$26))=7</formula>
    </cfRule>
  </conditionalFormatting>
  <conditionalFormatting sqref="E55">
    <cfRule type="expression" dxfId="101" priority="53">
      <formula>WEEKDAY(DATE($Q$24,$C$25,E$26))=1</formula>
    </cfRule>
    <cfRule type="expression" dxfId="100" priority="54">
      <formula>WEEKDAY(DATE($Q$24,$C$25,E$26))=7</formula>
    </cfRule>
  </conditionalFormatting>
  <conditionalFormatting sqref="Y55">
    <cfRule type="expression" dxfId="99" priority="51">
      <formula>WEEKDAY(DATE($Q$24,$C$25,Y$26))=1</formula>
    </cfRule>
    <cfRule type="expression" dxfId="98" priority="52">
      <formula>WEEKDAY(DATE($Q$24,$C$25,Y$26))=7</formula>
    </cfRule>
  </conditionalFormatting>
  <conditionalFormatting sqref="AE64">
    <cfRule type="expression" dxfId="97" priority="49">
      <formula>WEEKDAY(DATE($Q$60,$C$61,AE$62))=1</formula>
    </cfRule>
    <cfRule type="expression" dxfId="96" priority="50">
      <formula>WEEKDAY(DATE($Q$60,$C$61,AE$62))=7</formula>
    </cfRule>
  </conditionalFormatting>
  <conditionalFormatting sqref="E73">
    <cfRule type="expression" dxfId="95" priority="47">
      <formula>WEEKDAY(DATE($Q$69,$C$70,E$71))=7</formula>
    </cfRule>
    <cfRule type="expression" dxfId="94" priority="48">
      <formula>WEEKDAY(DATE($Q$69,$C$70,E$71))=1</formula>
    </cfRule>
  </conditionalFormatting>
  <conditionalFormatting sqref="O28">
    <cfRule type="expression" dxfId="93" priority="45">
      <formula>WEEKDAY(DATE($Q$24,$C$25,O$26))=1</formula>
    </cfRule>
    <cfRule type="expression" dxfId="92" priority="46">
      <formula>WEEKDAY(DATE($Q$24,$C$25,O$26))=7</formula>
    </cfRule>
  </conditionalFormatting>
  <conditionalFormatting sqref="C8:AG11 C13:U13 C12:V12 AG12:AG13">
    <cfRule type="expression" dxfId="91" priority="82">
      <formula>WEEKDAY(DATE($Q$6,$C$7,C$8))=7</formula>
    </cfRule>
    <cfRule type="expression" dxfId="90" priority="83">
      <formula>WEEKDAY(DATE($Q$6,$C$7,C$8))=1</formula>
    </cfRule>
  </conditionalFormatting>
  <conditionalFormatting sqref="AF64">
    <cfRule type="expression" dxfId="89" priority="43">
      <formula>WEEKDAY(DATE($Q$60,$C$61,AF$62))=1</formula>
    </cfRule>
    <cfRule type="expression" dxfId="88" priority="44">
      <formula>WEEKDAY(DATE($Q$60,$C$61,AF$62))=7</formula>
    </cfRule>
  </conditionalFormatting>
  <conditionalFormatting sqref="AG64">
    <cfRule type="expression" dxfId="87" priority="41">
      <formula>WEEKDAY(DATE($Q$60,$C$61,AG$62))=1</formula>
    </cfRule>
    <cfRule type="expression" dxfId="86" priority="42">
      <formula>WEEKDAY(DATE($Q$60,$C$61,AG$62))=7</formula>
    </cfRule>
  </conditionalFormatting>
  <conditionalFormatting sqref="C73">
    <cfRule type="expression" dxfId="85" priority="39">
      <formula>WEEKDAY(DATE($Q$69,$C$70,C$71))=7</formula>
    </cfRule>
    <cfRule type="expression" dxfId="84" priority="40">
      <formula>WEEKDAY(DATE($Q$69,$C$70,C$71))=1</formula>
    </cfRule>
  </conditionalFormatting>
  <conditionalFormatting sqref="S20">
    <cfRule type="expression" dxfId="83" priority="37">
      <formula>WEEKDAY(DATE($Q$15,$C$16,S$17))=1</formula>
    </cfRule>
    <cfRule type="expression" dxfId="82" priority="38">
      <formula>WEEKDAY(DATE($Q$15,$C$16,S$17))=7</formula>
    </cfRule>
  </conditionalFormatting>
  <conditionalFormatting sqref="S29">
    <cfRule type="expression" dxfId="81" priority="35">
      <formula>WEEKDAY(DATE($Q$15,$C$16,S$17))=1</formula>
    </cfRule>
    <cfRule type="expression" dxfId="80" priority="36">
      <formula>WEEKDAY(DATE($Q$15,$C$16,S$17))=7</formula>
    </cfRule>
  </conditionalFormatting>
  <conditionalFormatting sqref="T29">
    <cfRule type="expression" dxfId="79" priority="33">
      <formula>WEEKDAY(DATE($Q$15,$C$16,T$17))=1</formula>
    </cfRule>
    <cfRule type="expression" dxfId="78" priority="34">
      <formula>WEEKDAY(DATE($Q$15,$C$16,T$17))=7</formula>
    </cfRule>
  </conditionalFormatting>
  <conditionalFormatting sqref="T38">
    <cfRule type="expression" dxfId="77" priority="31">
      <formula>WEEKDAY(DATE($Q$15,$C$16,T$17))=1</formula>
    </cfRule>
    <cfRule type="expression" dxfId="76" priority="32">
      <formula>WEEKDAY(DATE($Q$15,$C$16,T$17))=7</formula>
    </cfRule>
  </conditionalFormatting>
  <conditionalFormatting sqref="T47">
    <cfRule type="expression" dxfId="75" priority="27">
      <formula>WEEKDAY(DATE($Q$15,$C$16,T$17))=1</formula>
    </cfRule>
    <cfRule type="expression" dxfId="74" priority="28">
      <formula>WEEKDAY(DATE($Q$15,$C$16,T$17))=7</formula>
    </cfRule>
  </conditionalFormatting>
  <conditionalFormatting sqref="AD65">
    <cfRule type="expression" dxfId="73" priority="23">
      <formula>WEEKDAY(DATE($Q$15,$C$16,AD$17))=1</formula>
    </cfRule>
    <cfRule type="expression" dxfId="72" priority="24">
      <formula>WEEKDAY(DATE($Q$15,$C$16,AD$17))=7</formula>
    </cfRule>
  </conditionalFormatting>
  <conditionalFormatting sqref="AA65:AC65">
    <cfRule type="expression" dxfId="71" priority="19">
      <formula>WEEKDAY(DATE($Q$15,$C$16,AA$17))=1</formula>
    </cfRule>
    <cfRule type="expression" dxfId="70" priority="20">
      <formula>WEEKDAY(DATE($Q$15,$C$16,AA$17))=7</formula>
    </cfRule>
  </conditionalFormatting>
  <conditionalFormatting sqref="S55">
    <cfRule type="expression" dxfId="69" priority="17">
      <formula>WEEKDAY(DATE($Q$51,$C$52,S$53))=1</formula>
    </cfRule>
    <cfRule type="expression" dxfId="68" priority="18">
      <formula>WEEKDAY(DATE($Q$51,$C$52,S$53))=7</formula>
    </cfRule>
  </conditionalFormatting>
  <conditionalFormatting sqref="V55">
    <cfRule type="expression" dxfId="67" priority="15">
      <formula>WEEKDAY(DATE($Q$51,$C$52,V$53))=1</formula>
    </cfRule>
    <cfRule type="expression" dxfId="66" priority="16">
      <formula>WEEKDAY(DATE($Q$51,$C$52,V$53))=7</formula>
    </cfRule>
  </conditionalFormatting>
  <conditionalFormatting sqref="L73">
    <cfRule type="expression" dxfId="65" priority="9">
      <formula>WEEKDAY(DATE($Q$69,$C$70,L$71))=7</formula>
    </cfRule>
    <cfRule type="expression" dxfId="64" priority="10">
      <formula>WEEKDAY(DATE($Q$69,$C$70,L$71))=1</formula>
    </cfRule>
  </conditionalFormatting>
  <conditionalFormatting sqref="M73">
    <cfRule type="expression" dxfId="63" priority="7">
      <formula>WEEKDAY(DATE($Q$69,$C$70,M$71))=7</formula>
    </cfRule>
    <cfRule type="expression" dxfId="62" priority="8">
      <formula>WEEKDAY(DATE($Q$69,$C$70,M$71))=1</formula>
    </cfRule>
  </conditionalFormatting>
  <conditionalFormatting sqref="M19:M20">
    <cfRule type="expression" dxfId="61" priority="5">
      <formula>WEEKDAY(DATE($Q$15,$C$16,M$17))=1</formula>
    </cfRule>
    <cfRule type="expression" dxfId="60" priority="6">
      <formula>WEEKDAY(DATE($Q$15,$C$16,M$17))=7</formula>
    </cfRule>
  </conditionalFormatting>
  <conditionalFormatting sqref="J73">
    <cfRule type="expression" dxfId="59" priority="3">
      <formula>WEEKDAY(DATE($Q$69,$C$70,J$71))=7</formula>
    </cfRule>
    <cfRule type="expression" dxfId="58" priority="4">
      <formula>WEEKDAY(DATE($Q$69,$C$70,J$71))=1</formula>
    </cfRule>
  </conditionalFormatting>
  <conditionalFormatting sqref="O75">
    <cfRule type="expression" dxfId="57" priority="1">
      <formula>WEEKDAY(DATE($Q$6,$C$7,O$8))=7</formula>
    </cfRule>
    <cfRule type="expression" dxfId="56" priority="2">
      <formula>WEEKDAY(DATE($Q$6,$C$7,O$8))=1</formula>
    </cfRule>
  </conditionalFormatting>
  <dataValidations count="1">
    <dataValidation type="list" allowBlank="1" showInputMessage="1" showErrorMessage="1" sqref="Q6" xr:uid="{5AF0ADD5-53C3-4BDF-9A55-33BDEC9EE126}">
      <formula1>"2020,2021,2022,2023,2024,2025,2026,2027,2028,2029,2030,2031,2032,2033"</formula1>
    </dataValidation>
  </dataValidations>
  <printOptions horizontalCentered="1" verticalCentered="1"/>
  <pageMargins left="0.51181102362204722" right="0.51181102362204722" top="0.11811023622047245" bottom="0" header="0.31496062992125984" footer="0"/>
  <pageSetup paperSize="9" scale="58" orientation="portrait" r:id="rId1"/>
  <headerFooter>
    <oddHeader>&amp;R&amp;"ＭＳ Ｐ明朝,標準"&amp;12施工様式－50</oddHeader>
    <oddFooter>&amp;L(施工）R5.6 改 A4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16507-D7DD-463D-AAB6-C93512669C68}">
  <sheetPr>
    <pageSetUpPr fitToPage="1"/>
  </sheetPr>
  <dimension ref="B1:AK91"/>
  <sheetViews>
    <sheetView view="pageBreakPreview" zoomScale="85" zoomScaleNormal="80" zoomScaleSheetLayoutView="85" workbookViewId="0">
      <selection activeCell="X11" sqref="X11"/>
    </sheetView>
  </sheetViews>
  <sheetFormatPr defaultRowHeight="13.5" x14ac:dyDescent="0.15"/>
  <cols>
    <col min="1" max="1" width="1.375" customWidth="1"/>
    <col min="2" max="2" width="5.125" customWidth="1"/>
    <col min="3" max="34" width="4.125" customWidth="1"/>
    <col min="35" max="35" width="5.625" customWidth="1"/>
    <col min="36" max="36" width="4.125" customWidth="1"/>
    <col min="37" max="37" width="5.625" customWidth="1"/>
  </cols>
  <sheetData>
    <row r="1" spans="2:37" ht="24" x14ac:dyDescent="0.15">
      <c r="B1" s="13" t="s">
        <v>14</v>
      </c>
      <c r="L1" s="85" t="s">
        <v>57</v>
      </c>
      <c r="N1" s="32"/>
      <c r="AA1" s="84"/>
      <c r="AB1" s="84"/>
      <c r="AC1" s="84"/>
      <c r="AD1" s="84"/>
      <c r="AE1" s="84"/>
      <c r="AF1" s="84"/>
      <c r="AG1" s="84"/>
      <c r="AH1" s="17"/>
      <c r="AI1" s="159" t="s">
        <v>47</v>
      </c>
      <c r="AJ1" s="159"/>
      <c r="AK1" s="29"/>
    </row>
    <row r="2" spans="2:37" ht="14.25" customHeight="1" x14ac:dyDescent="0.15">
      <c r="B2" t="s">
        <v>29</v>
      </c>
      <c r="D2" s="160" t="s">
        <v>30</v>
      </c>
      <c r="E2" s="160"/>
      <c r="F2" s="160"/>
      <c r="G2" s="160"/>
      <c r="H2" s="160"/>
      <c r="I2" s="160"/>
      <c r="J2" s="160"/>
      <c r="R2" s="161" t="s">
        <v>56</v>
      </c>
      <c r="S2" s="162"/>
      <c r="T2" s="162"/>
      <c r="U2" s="162"/>
      <c r="V2" s="162"/>
      <c r="W2" s="162"/>
      <c r="X2" s="162"/>
      <c r="Y2" s="163"/>
      <c r="AA2" s="84"/>
      <c r="AB2" s="84"/>
      <c r="AC2" s="84"/>
      <c r="AD2" s="84"/>
      <c r="AE2" s="84"/>
      <c r="AF2" s="84"/>
      <c r="AG2" s="84"/>
    </row>
    <row r="3" spans="2:37" ht="14.25" x14ac:dyDescent="0.15">
      <c r="B3" s="14" t="s">
        <v>10</v>
      </c>
      <c r="C3" s="15"/>
      <c r="D3" s="101"/>
      <c r="E3" s="101"/>
      <c r="F3" s="101"/>
      <c r="G3" s="101"/>
      <c r="H3" s="101"/>
      <c r="I3" s="101"/>
      <c r="J3" s="101"/>
      <c r="K3" s="101"/>
      <c r="L3" s="101"/>
      <c r="M3" s="101"/>
      <c r="N3" s="101"/>
      <c r="O3" s="101"/>
      <c r="P3" s="101"/>
      <c r="R3" s="164"/>
      <c r="S3" s="165"/>
      <c r="T3" s="165"/>
      <c r="U3" s="165"/>
      <c r="V3" s="165"/>
      <c r="W3" s="165"/>
      <c r="X3" s="165"/>
      <c r="Y3" s="166"/>
      <c r="AA3" s="84"/>
      <c r="AB3" s="84"/>
      <c r="AC3" s="84"/>
      <c r="AD3" s="84"/>
      <c r="AE3" s="84"/>
      <c r="AF3" s="84"/>
      <c r="AG3" s="84"/>
    </row>
    <row r="4" spans="2:37" ht="14.25" x14ac:dyDescent="0.15">
      <c r="B4" s="102" t="s">
        <v>11</v>
      </c>
      <c r="C4" s="102"/>
      <c r="D4" s="103"/>
      <c r="E4" s="103"/>
      <c r="F4" s="103"/>
      <c r="G4" s="103"/>
      <c r="H4" s="103"/>
      <c r="I4" s="103"/>
      <c r="J4" s="18" t="s">
        <v>12</v>
      </c>
      <c r="K4" s="103"/>
      <c r="L4" s="103"/>
      <c r="M4" s="103"/>
      <c r="N4" s="103"/>
      <c r="O4" s="103"/>
      <c r="P4" s="103"/>
      <c r="R4" s="167"/>
      <c r="S4" s="168"/>
      <c r="T4" s="168"/>
      <c r="U4" s="168"/>
      <c r="V4" s="168"/>
      <c r="W4" s="168"/>
      <c r="X4" s="168"/>
      <c r="Y4" s="169"/>
      <c r="AF4" s="104" t="s">
        <v>34</v>
      </c>
      <c r="AG4" s="104"/>
      <c r="AH4" s="105"/>
      <c r="AI4" s="105"/>
      <c r="AJ4" s="105"/>
      <c r="AK4" s="105"/>
    </row>
    <row r="5" spans="2:37" ht="9" customHeight="1" thickBot="1" x14ac:dyDescent="0.2"/>
    <row r="6" spans="2:37" ht="13.5" customHeight="1" x14ac:dyDescent="0.15">
      <c r="B6" s="4" t="s">
        <v>31</v>
      </c>
      <c r="C6" s="37"/>
      <c r="D6" s="38"/>
      <c r="E6" s="38"/>
      <c r="F6" s="38"/>
      <c r="G6" s="38"/>
      <c r="H6" s="38"/>
      <c r="I6" s="38"/>
      <c r="J6" s="38"/>
      <c r="K6" s="38"/>
      <c r="L6" s="38"/>
      <c r="M6" s="38"/>
      <c r="N6" s="38"/>
      <c r="O6" s="38"/>
      <c r="P6" s="38"/>
      <c r="Q6" s="106">
        <v>2023</v>
      </c>
      <c r="R6" s="106"/>
      <c r="S6" s="106"/>
      <c r="T6" s="38"/>
      <c r="U6" s="38"/>
      <c r="V6" s="38"/>
      <c r="W6" s="38"/>
      <c r="X6" s="38"/>
      <c r="Y6" s="38"/>
      <c r="Z6" s="38"/>
      <c r="AA6" s="38"/>
      <c r="AB6" s="38"/>
      <c r="AC6" s="38"/>
      <c r="AD6" s="38"/>
      <c r="AE6" s="38"/>
      <c r="AF6" s="38"/>
      <c r="AG6" s="41"/>
      <c r="AH6" s="107" t="s">
        <v>8</v>
      </c>
      <c r="AI6" s="108"/>
      <c r="AJ6" s="113" t="s">
        <v>6</v>
      </c>
      <c r="AK6" s="114"/>
    </row>
    <row r="7" spans="2:37" ht="13.5" customHeight="1" x14ac:dyDescent="0.15">
      <c r="B7" s="39" t="s">
        <v>32</v>
      </c>
      <c r="C7" s="187">
        <v>5</v>
      </c>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9"/>
      <c r="AH7" s="109"/>
      <c r="AI7" s="110"/>
      <c r="AJ7" s="115"/>
      <c r="AK7" s="116"/>
    </row>
    <row r="8" spans="2:37" x14ac:dyDescent="0.15">
      <c r="B8" s="5" t="s">
        <v>1</v>
      </c>
      <c r="C8" s="9">
        <v>1</v>
      </c>
      <c r="D8" s="9">
        <v>2</v>
      </c>
      <c r="E8" s="9">
        <v>3</v>
      </c>
      <c r="F8" s="9">
        <v>4</v>
      </c>
      <c r="G8" s="9">
        <v>5</v>
      </c>
      <c r="H8" s="9">
        <v>6</v>
      </c>
      <c r="I8" s="9">
        <v>7</v>
      </c>
      <c r="J8" s="9">
        <v>8</v>
      </c>
      <c r="K8" s="9">
        <v>9</v>
      </c>
      <c r="L8" s="9">
        <v>10</v>
      </c>
      <c r="M8" s="9">
        <v>11</v>
      </c>
      <c r="N8" s="9">
        <v>12</v>
      </c>
      <c r="O8" s="9">
        <v>13</v>
      </c>
      <c r="P8" s="9">
        <v>14</v>
      </c>
      <c r="Q8" s="9">
        <v>15</v>
      </c>
      <c r="R8" s="9">
        <v>16</v>
      </c>
      <c r="S8" s="9">
        <v>17</v>
      </c>
      <c r="T8" s="9">
        <v>18</v>
      </c>
      <c r="U8" s="9">
        <v>19</v>
      </c>
      <c r="V8" s="9">
        <v>20</v>
      </c>
      <c r="W8" s="9">
        <v>21</v>
      </c>
      <c r="X8" s="9">
        <v>22</v>
      </c>
      <c r="Y8" s="9">
        <v>23</v>
      </c>
      <c r="Z8" s="9">
        <v>24</v>
      </c>
      <c r="AA8" s="9">
        <v>25</v>
      </c>
      <c r="AB8" s="9">
        <v>26</v>
      </c>
      <c r="AC8" s="9">
        <v>27</v>
      </c>
      <c r="AD8" s="9">
        <v>28</v>
      </c>
      <c r="AE8" s="9">
        <f>IF(AD8+1&gt;(DAY(DATE(C7,C6+1,0))),"",AD8+1)</f>
        <v>29</v>
      </c>
      <c r="AF8" s="9">
        <f>IF(C7=2,"",30)</f>
        <v>30</v>
      </c>
      <c r="AG8" s="9">
        <f>IF(OR(C7=2,C7=4,C7=6,C7=9,C7=11),"",31)</f>
        <v>31</v>
      </c>
      <c r="AH8" s="111"/>
      <c r="AI8" s="112"/>
      <c r="AJ8" s="117"/>
      <c r="AK8" s="118"/>
    </row>
    <row r="9" spans="2:37" x14ac:dyDescent="0.15">
      <c r="B9" s="5" t="s">
        <v>3</v>
      </c>
      <c r="C9" s="42">
        <f>IF(C8="","",DATE($Q6,$C7,C8))</f>
        <v>45047</v>
      </c>
      <c r="D9" s="42">
        <f t="shared" ref="D9:AG9" si="0">IF(D8="","",DATE($Q6,$C7,D8))</f>
        <v>45048</v>
      </c>
      <c r="E9" s="42">
        <f t="shared" si="0"/>
        <v>45049</v>
      </c>
      <c r="F9" s="42">
        <f t="shared" si="0"/>
        <v>45050</v>
      </c>
      <c r="G9" s="42">
        <f t="shared" si="0"/>
        <v>45051</v>
      </c>
      <c r="H9" s="42">
        <f t="shared" si="0"/>
        <v>45052</v>
      </c>
      <c r="I9" s="42">
        <f t="shared" si="0"/>
        <v>45053</v>
      </c>
      <c r="J9" s="42">
        <f t="shared" si="0"/>
        <v>45054</v>
      </c>
      <c r="K9" s="42">
        <f t="shared" si="0"/>
        <v>45055</v>
      </c>
      <c r="L9" s="42">
        <f t="shared" si="0"/>
        <v>45056</v>
      </c>
      <c r="M9" s="42">
        <f t="shared" si="0"/>
        <v>45057</v>
      </c>
      <c r="N9" s="42">
        <f t="shared" si="0"/>
        <v>45058</v>
      </c>
      <c r="O9" s="42">
        <f t="shared" si="0"/>
        <v>45059</v>
      </c>
      <c r="P9" s="42">
        <f t="shared" si="0"/>
        <v>45060</v>
      </c>
      <c r="Q9" s="42">
        <f t="shared" si="0"/>
        <v>45061</v>
      </c>
      <c r="R9" s="42">
        <f t="shared" si="0"/>
        <v>45062</v>
      </c>
      <c r="S9" s="42">
        <f t="shared" si="0"/>
        <v>45063</v>
      </c>
      <c r="T9" s="42">
        <f t="shared" si="0"/>
        <v>45064</v>
      </c>
      <c r="U9" s="42">
        <f t="shared" si="0"/>
        <v>45065</v>
      </c>
      <c r="V9" s="42">
        <f t="shared" si="0"/>
        <v>45066</v>
      </c>
      <c r="W9" s="42">
        <f t="shared" si="0"/>
        <v>45067</v>
      </c>
      <c r="X9" s="42">
        <f t="shared" si="0"/>
        <v>45068</v>
      </c>
      <c r="Y9" s="42">
        <f t="shared" si="0"/>
        <v>45069</v>
      </c>
      <c r="Z9" s="42">
        <f t="shared" si="0"/>
        <v>45070</v>
      </c>
      <c r="AA9" s="42">
        <f t="shared" si="0"/>
        <v>45071</v>
      </c>
      <c r="AB9" s="42">
        <f t="shared" si="0"/>
        <v>45072</v>
      </c>
      <c r="AC9" s="42">
        <f t="shared" si="0"/>
        <v>45073</v>
      </c>
      <c r="AD9" s="42">
        <f t="shared" si="0"/>
        <v>45074</v>
      </c>
      <c r="AE9" s="42">
        <f t="shared" si="0"/>
        <v>45075</v>
      </c>
      <c r="AF9" s="42">
        <f t="shared" si="0"/>
        <v>45076</v>
      </c>
      <c r="AG9" s="42">
        <f t="shared" si="0"/>
        <v>45077</v>
      </c>
      <c r="AH9" s="131" t="s">
        <v>5</v>
      </c>
      <c r="AI9" s="134" t="s">
        <v>7</v>
      </c>
      <c r="AJ9" s="137" t="s">
        <v>5</v>
      </c>
      <c r="AK9" s="139" t="s">
        <v>7</v>
      </c>
    </row>
    <row r="10" spans="2:37" ht="28.5" customHeight="1" x14ac:dyDescent="0.15">
      <c r="B10" s="126" t="s">
        <v>4</v>
      </c>
      <c r="C10" s="71"/>
      <c r="D10" s="71"/>
      <c r="E10" s="71"/>
      <c r="F10" s="72"/>
      <c r="G10" s="68"/>
      <c r="H10" s="71"/>
      <c r="I10" s="71"/>
      <c r="J10" s="71"/>
      <c r="K10" s="71"/>
      <c r="L10" s="71"/>
      <c r="M10" s="71"/>
      <c r="N10" s="71"/>
      <c r="O10" s="71"/>
      <c r="P10" s="71"/>
      <c r="Q10" s="71"/>
      <c r="R10" s="71"/>
      <c r="S10" s="71"/>
      <c r="T10" s="71"/>
      <c r="U10" s="73"/>
      <c r="V10" s="68"/>
      <c r="W10" s="71"/>
      <c r="X10" s="71"/>
      <c r="Y10" s="71"/>
      <c r="Z10" s="72"/>
      <c r="AA10" s="71"/>
      <c r="AB10" s="71"/>
      <c r="AC10" s="71"/>
      <c r="AD10" s="71"/>
      <c r="AE10" s="71"/>
      <c r="AF10" s="71"/>
      <c r="AG10" s="74"/>
      <c r="AH10" s="132"/>
      <c r="AI10" s="135"/>
      <c r="AJ10" s="137"/>
      <c r="AK10" s="139"/>
    </row>
    <row r="11" spans="2:37" s="2" customFormat="1" ht="28.5" customHeight="1" x14ac:dyDescent="0.15">
      <c r="B11" s="127"/>
      <c r="C11" s="49"/>
      <c r="D11" s="49"/>
      <c r="E11" s="49"/>
      <c r="F11" s="78"/>
      <c r="G11" s="49"/>
      <c r="H11" s="49"/>
      <c r="I11" s="49"/>
      <c r="J11" s="49"/>
      <c r="K11" s="49"/>
      <c r="L11" s="49"/>
      <c r="M11" s="49"/>
      <c r="N11" s="49"/>
      <c r="O11" s="49"/>
      <c r="P11" s="49"/>
      <c r="Q11" s="49"/>
      <c r="R11" s="49"/>
      <c r="S11" s="49"/>
      <c r="T11" s="49"/>
      <c r="U11" s="79"/>
      <c r="V11" s="49"/>
      <c r="W11" s="49"/>
      <c r="X11" s="49"/>
      <c r="Y11" s="49"/>
      <c r="Z11" s="78"/>
      <c r="AA11" s="49"/>
      <c r="AB11" s="49"/>
      <c r="AC11" s="49"/>
      <c r="AD11" s="49"/>
      <c r="AE11" s="49"/>
      <c r="AF11" s="49"/>
      <c r="AG11" s="49"/>
      <c r="AH11" s="133"/>
      <c r="AI11" s="136"/>
      <c r="AJ11" s="138"/>
      <c r="AK11" s="140"/>
    </row>
    <row r="12" spans="2:37" s="1" customFormat="1" x14ac:dyDescent="0.15">
      <c r="B12" s="5" t="s">
        <v>2</v>
      </c>
      <c r="C12" s="9"/>
      <c r="D12" s="9"/>
      <c r="E12" s="9"/>
      <c r="F12" s="10"/>
      <c r="G12" s="9"/>
      <c r="H12" s="9"/>
      <c r="I12" s="9"/>
      <c r="J12" s="9"/>
      <c r="K12" s="9"/>
      <c r="L12" s="9"/>
      <c r="M12" s="9"/>
      <c r="N12" s="9"/>
      <c r="O12" s="9"/>
      <c r="P12" s="9"/>
      <c r="Q12" s="9"/>
      <c r="R12" s="9"/>
      <c r="S12" s="9"/>
      <c r="T12" s="9"/>
      <c r="U12" s="9"/>
      <c r="V12" s="9"/>
      <c r="W12" s="9"/>
      <c r="X12" s="9"/>
      <c r="Y12" s="9"/>
      <c r="Z12" s="10"/>
      <c r="AA12" s="9"/>
      <c r="AB12" s="9"/>
      <c r="AC12" s="9"/>
      <c r="AD12" s="9"/>
      <c r="AE12" s="9"/>
      <c r="AF12" s="9"/>
      <c r="AG12" s="9"/>
      <c r="AH12" s="7">
        <f>COUNTIF(C12:AG12,"●")</f>
        <v>0</v>
      </c>
      <c r="AI12" s="122" t="str">
        <f>IF(AH12=0,"",AH13/AH12)</f>
        <v/>
      </c>
      <c r="AJ12" s="11">
        <f>AH12</f>
        <v>0</v>
      </c>
      <c r="AK12" s="124" t="str">
        <f>IF(AJ12=0,"",AJ13/AJ12)</f>
        <v/>
      </c>
    </row>
    <row r="13" spans="2:37" s="1" customFormat="1" ht="14.25" thickBot="1" x14ac:dyDescent="0.2">
      <c r="B13" s="6" t="s">
        <v>9</v>
      </c>
      <c r="C13" s="26"/>
      <c r="D13" s="26"/>
      <c r="E13" s="26"/>
      <c r="F13" s="35"/>
      <c r="G13" s="26"/>
      <c r="H13" s="26"/>
      <c r="I13" s="26"/>
      <c r="J13" s="26"/>
      <c r="K13" s="26"/>
      <c r="L13" s="26"/>
      <c r="M13" s="26"/>
      <c r="N13" s="26"/>
      <c r="O13" s="26"/>
      <c r="P13" s="26"/>
      <c r="Q13" s="26"/>
      <c r="R13" s="26"/>
      <c r="S13" s="26"/>
      <c r="T13" s="26"/>
      <c r="U13" s="26"/>
      <c r="V13" s="26"/>
      <c r="W13" s="26"/>
      <c r="X13" s="26"/>
      <c r="Y13" s="26"/>
      <c r="Z13" s="35"/>
      <c r="AA13" s="26"/>
      <c r="AB13" s="26"/>
      <c r="AC13" s="26"/>
      <c r="AD13" s="26"/>
      <c r="AE13" s="26"/>
      <c r="AF13" s="26"/>
      <c r="AG13" s="26"/>
      <c r="AH13" s="8">
        <f>COUNTIF(C13:AG13,"●")</f>
        <v>0</v>
      </c>
      <c r="AI13" s="123"/>
      <c r="AJ13" s="12">
        <f>AH13</f>
        <v>0</v>
      </c>
      <c r="AK13" s="125"/>
    </row>
    <row r="14" spans="2:37" ht="9" customHeight="1" thickBot="1" x14ac:dyDescent="0.2"/>
    <row r="15" spans="2:37" ht="13.5" customHeight="1" x14ac:dyDescent="0.15">
      <c r="B15" s="4" t="s">
        <v>31</v>
      </c>
      <c r="C15" s="37"/>
      <c r="D15" s="38"/>
      <c r="E15" s="38"/>
      <c r="F15" s="38"/>
      <c r="G15" s="38"/>
      <c r="H15" s="38"/>
      <c r="I15" s="38"/>
      <c r="J15" s="38"/>
      <c r="K15" s="38"/>
      <c r="L15" s="38"/>
      <c r="M15" s="38"/>
      <c r="N15" s="38"/>
      <c r="O15" s="38"/>
      <c r="P15" s="38"/>
      <c r="Q15" s="130">
        <f>IF(C7=12,Q6+1,Q6)</f>
        <v>2023</v>
      </c>
      <c r="R15" s="130"/>
      <c r="S15" s="130"/>
      <c r="T15" s="38"/>
      <c r="U15" s="38"/>
      <c r="V15" s="38"/>
      <c r="W15" s="38"/>
      <c r="X15" s="38"/>
      <c r="Y15" s="38"/>
      <c r="Z15" s="38"/>
      <c r="AA15" s="38"/>
      <c r="AB15" s="38"/>
      <c r="AC15" s="38"/>
      <c r="AD15" s="38"/>
      <c r="AE15" s="38"/>
      <c r="AF15" s="38"/>
      <c r="AG15" s="41"/>
      <c r="AH15" s="107" t="s">
        <v>8</v>
      </c>
      <c r="AI15" s="108"/>
      <c r="AJ15" s="113" t="s">
        <v>6</v>
      </c>
      <c r="AK15" s="114"/>
    </row>
    <row r="16" spans="2:37" ht="13.5" customHeight="1" x14ac:dyDescent="0.15">
      <c r="B16" s="39" t="s">
        <v>32</v>
      </c>
      <c r="C16" s="119">
        <f>IF(C7=12,1,C7+1)</f>
        <v>6</v>
      </c>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1"/>
      <c r="AH16" s="109"/>
      <c r="AI16" s="110"/>
      <c r="AJ16" s="115"/>
      <c r="AK16" s="116"/>
    </row>
    <row r="17" spans="2:37" x14ac:dyDescent="0.15">
      <c r="B17" s="5" t="s">
        <v>1</v>
      </c>
      <c r="C17" s="9">
        <v>1</v>
      </c>
      <c r="D17" s="9">
        <v>2</v>
      </c>
      <c r="E17" s="9">
        <v>3</v>
      </c>
      <c r="F17" s="9">
        <v>4</v>
      </c>
      <c r="G17" s="9">
        <v>5</v>
      </c>
      <c r="H17" s="9">
        <v>6</v>
      </c>
      <c r="I17" s="9">
        <v>7</v>
      </c>
      <c r="J17" s="9">
        <v>8</v>
      </c>
      <c r="K17" s="9">
        <v>9</v>
      </c>
      <c r="L17" s="9">
        <v>10</v>
      </c>
      <c r="M17" s="9">
        <v>11</v>
      </c>
      <c r="N17" s="9">
        <v>12</v>
      </c>
      <c r="O17" s="9">
        <v>13</v>
      </c>
      <c r="P17" s="9">
        <v>14</v>
      </c>
      <c r="Q17" s="9">
        <v>15</v>
      </c>
      <c r="R17" s="9">
        <v>16</v>
      </c>
      <c r="S17" s="9">
        <v>17</v>
      </c>
      <c r="T17" s="9">
        <v>18</v>
      </c>
      <c r="U17" s="9">
        <v>19</v>
      </c>
      <c r="V17" s="9">
        <v>20</v>
      </c>
      <c r="W17" s="9">
        <v>21</v>
      </c>
      <c r="X17" s="9">
        <v>22</v>
      </c>
      <c r="Y17" s="9">
        <v>23</v>
      </c>
      <c r="Z17" s="9">
        <v>24</v>
      </c>
      <c r="AA17" s="9">
        <v>25</v>
      </c>
      <c r="AB17" s="9">
        <v>26</v>
      </c>
      <c r="AC17" s="9">
        <v>27</v>
      </c>
      <c r="AD17" s="9">
        <v>28</v>
      </c>
      <c r="AE17" s="9">
        <f>IF(AD17+1&gt;(DAY(DATE(C16,C15+1,0))),"",AD17+1)</f>
        <v>29</v>
      </c>
      <c r="AF17" s="9">
        <f>IF(C16=2,"",30)</f>
        <v>30</v>
      </c>
      <c r="AG17" s="9" t="str">
        <f>IF(OR(C16=2,C16=4,C16=6,C16=9,C16=11),"",31)</f>
        <v/>
      </c>
      <c r="AH17" s="111"/>
      <c r="AI17" s="112"/>
      <c r="AJ17" s="117"/>
      <c r="AK17" s="118"/>
    </row>
    <row r="18" spans="2:37" x14ac:dyDescent="0.15">
      <c r="B18" s="5" t="s">
        <v>3</v>
      </c>
      <c r="C18" s="42">
        <f>IF(C17="","",DATE($Q15,$C16,C17))</f>
        <v>45078</v>
      </c>
      <c r="D18" s="42">
        <f t="shared" ref="D18:AG18" si="1">IF(D17="","",DATE($Q15,$C16,D17))</f>
        <v>45079</v>
      </c>
      <c r="E18" s="42">
        <f t="shared" si="1"/>
        <v>45080</v>
      </c>
      <c r="F18" s="42">
        <f t="shared" si="1"/>
        <v>45081</v>
      </c>
      <c r="G18" s="42">
        <f t="shared" si="1"/>
        <v>45082</v>
      </c>
      <c r="H18" s="42">
        <f t="shared" si="1"/>
        <v>45083</v>
      </c>
      <c r="I18" s="42">
        <f t="shared" si="1"/>
        <v>45084</v>
      </c>
      <c r="J18" s="42">
        <f t="shared" si="1"/>
        <v>45085</v>
      </c>
      <c r="K18" s="42">
        <f t="shared" si="1"/>
        <v>45086</v>
      </c>
      <c r="L18" s="42">
        <f t="shared" si="1"/>
        <v>45087</v>
      </c>
      <c r="M18" s="42">
        <f t="shared" si="1"/>
        <v>45088</v>
      </c>
      <c r="N18" s="42">
        <f t="shared" si="1"/>
        <v>45089</v>
      </c>
      <c r="O18" s="42">
        <f t="shared" si="1"/>
        <v>45090</v>
      </c>
      <c r="P18" s="42">
        <f t="shared" si="1"/>
        <v>45091</v>
      </c>
      <c r="Q18" s="42">
        <f t="shared" si="1"/>
        <v>45092</v>
      </c>
      <c r="R18" s="42">
        <f t="shared" si="1"/>
        <v>45093</v>
      </c>
      <c r="S18" s="42">
        <f t="shared" si="1"/>
        <v>45094</v>
      </c>
      <c r="T18" s="42">
        <f t="shared" si="1"/>
        <v>45095</v>
      </c>
      <c r="U18" s="42">
        <f t="shared" si="1"/>
        <v>45096</v>
      </c>
      <c r="V18" s="42">
        <f t="shared" si="1"/>
        <v>45097</v>
      </c>
      <c r="W18" s="42">
        <f t="shared" si="1"/>
        <v>45098</v>
      </c>
      <c r="X18" s="42">
        <f t="shared" si="1"/>
        <v>45099</v>
      </c>
      <c r="Y18" s="42">
        <f t="shared" si="1"/>
        <v>45100</v>
      </c>
      <c r="Z18" s="42">
        <f t="shared" si="1"/>
        <v>45101</v>
      </c>
      <c r="AA18" s="42">
        <f t="shared" si="1"/>
        <v>45102</v>
      </c>
      <c r="AB18" s="42">
        <f t="shared" si="1"/>
        <v>45103</v>
      </c>
      <c r="AC18" s="42">
        <f t="shared" si="1"/>
        <v>45104</v>
      </c>
      <c r="AD18" s="42">
        <f t="shared" si="1"/>
        <v>45105</v>
      </c>
      <c r="AE18" s="42">
        <f t="shared" si="1"/>
        <v>45106</v>
      </c>
      <c r="AF18" s="42">
        <f t="shared" si="1"/>
        <v>45107</v>
      </c>
      <c r="AG18" s="42" t="str">
        <f t="shared" si="1"/>
        <v/>
      </c>
      <c r="AH18" s="131" t="s">
        <v>5</v>
      </c>
      <c r="AI18" s="134" t="s">
        <v>7</v>
      </c>
      <c r="AJ18" s="137" t="s">
        <v>5</v>
      </c>
      <c r="AK18" s="139" t="s">
        <v>7</v>
      </c>
    </row>
    <row r="19" spans="2:37" ht="28.5" customHeight="1" x14ac:dyDescent="0.15">
      <c r="B19" s="126" t="s">
        <v>4</v>
      </c>
      <c r="C19" s="71"/>
      <c r="D19" s="71"/>
      <c r="E19" s="71"/>
      <c r="F19" s="72"/>
      <c r="G19" s="71"/>
      <c r="H19" s="71"/>
      <c r="I19" s="71"/>
      <c r="J19" s="71"/>
      <c r="K19" s="71"/>
      <c r="L19" s="71"/>
      <c r="M19" s="71"/>
      <c r="N19" s="71"/>
      <c r="O19" s="71"/>
      <c r="P19" s="71"/>
      <c r="Q19" s="71"/>
      <c r="R19" s="71"/>
      <c r="S19" s="71"/>
      <c r="T19" s="71"/>
      <c r="U19" s="71"/>
      <c r="V19" s="71"/>
      <c r="W19" s="71"/>
      <c r="X19" s="71"/>
      <c r="Y19" s="71"/>
      <c r="Z19" s="72"/>
      <c r="AA19" s="71"/>
      <c r="AB19" s="71"/>
      <c r="AC19" s="71"/>
      <c r="AD19" s="71"/>
      <c r="AE19" s="71"/>
      <c r="AF19" s="71"/>
      <c r="AG19" s="74"/>
      <c r="AH19" s="132"/>
      <c r="AI19" s="135"/>
      <c r="AJ19" s="137"/>
      <c r="AK19" s="139"/>
    </row>
    <row r="20" spans="2:37" s="2" customFormat="1" ht="28.5" customHeight="1" x14ac:dyDescent="0.15">
      <c r="B20" s="127"/>
      <c r="C20" s="57"/>
      <c r="D20" s="57"/>
      <c r="E20" s="57"/>
      <c r="F20" s="80"/>
      <c r="G20" s="57"/>
      <c r="H20" s="57"/>
      <c r="I20" s="57"/>
      <c r="J20" s="57"/>
      <c r="K20" s="57"/>
      <c r="L20" s="57"/>
      <c r="M20" s="57"/>
      <c r="N20" s="57"/>
      <c r="O20" s="57"/>
      <c r="P20" s="57"/>
      <c r="Q20" s="57"/>
      <c r="R20" s="57"/>
      <c r="S20" s="57"/>
      <c r="T20" s="57"/>
      <c r="U20" s="57"/>
      <c r="V20" s="57"/>
      <c r="W20" s="57"/>
      <c r="X20" s="57"/>
      <c r="Y20" s="57"/>
      <c r="Z20" s="80"/>
      <c r="AA20" s="57"/>
      <c r="AB20" s="57"/>
      <c r="AC20" s="57"/>
      <c r="AD20" s="57"/>
      <c r="AE20" s="57"/>
      <c r="AF20" s="57"/>
      <c r="AG20" s="57"/>
      <c r="AH20" s="133"/>
      <c r="AI20" s="136"/>
      <c r="AJ20" s="138"/>
      <c r="AK20" s="140"/>
    </row>
    <row r="21" spans="2:37" s="1" customFormat="1" x14ac:dyDescent="0.15">
      <c r="B21" s="5" t="s">
        <v>2</v>
      </c>
      <c r="C21" s="9"/>
      <c r="D21" s="9"/>
      <c r="E21" s="9"/>
      <c r="F21" s="10"/>
      <c r="G21" s="9"/>
      <c r="H21" s="9"/>
      <c r="I21" s="9"/>
      <c r="J21" s="9"/>
      <c r="K21" s="9"/>
      <c r="L21" s="9"/>
      <c r="M21" s="9"/>
      <c r="N21" s="9"/>
      <c r="O21" s="9"/>
      <c r="P21" s="9"/>
      <c r="Q21" s="9"/>
      <c r="R21" s="9"/>
      <c r="S21" s="9"/>
      <c r="T21" s="9"/>
      <c r="U21" s="9"/>
      <c r="V21" s="9"/>
      <c r="W21" s="9"/>
      <c r="X21" s="9"/>
      <c r="Y21" s="9"/>
      <c r="Z21" s="10"/>
      <c r="AA21" s="9"/>
      <c r="AB21" s="9"/>
      <c r="AC21" s="9"/>
      <c r="AD21" s="9"/>
      <c r="AE21" s="9"/>
      <c r="AF21" s="9"/>
      <c r="AG21" s="9"/>
      <c r="AH21" s="7">
        <f>COUNTIF(C21:AG21,"●")</f>
        <v>0</v>
      </c>
      <c r="AI21" s="122" t="str">
        <f>IF(AH21=0,"",AH22/AH21)</f>
        <v/>
      </c>
      <c r="AJ21" s="11">
        <f>AJ12+AH21</f>
        <v>0</v>
      </c>
      <c r="AK21" s="124" t="str">
        <f>IF(AJ21=0,"",AJ22/AJ21)</f>
        <v/>
      </c>
    </row>
    <row r="22" spans="2:37" s="1" customFormat="1" ht="14.25" thickBot="1" x14ac:dyDescent="0.2">
      <c r="B22" s="6" t="s">
        <v>9</v>
      </c>
      <c r="C22" s="26"/>
      <c r="D22" s="26"/>
      <c r="E22" s="26"/>
      <c r="F22" s="35"/>
      <c r="G22" s="26"/>
      <c r="H22" s="26"/>
      <c r="I22" s="26"/>
      <c r="J22" s="26"/>
      <c r="K22" s="26"/>
      <c r="L22" s="26"/>
      <c r="M22" s="26"/>
      <c r="N22" s="26"/>
      <c r="O22" s="26"/>
      <c r="P22" s="26"/>
      <c r="Q22" s="26"/>
      <c r="R22" s="26"/>
      <c r="S22" s="26"/>
      <c r="T22" s="26"/>
      <c r="U22" s="26"/>
      <c r="V22" s="26"/>
      <c r="W22" s="26"/>
      <c r="X22" s="26"/>
      <c r="Y22" s="26"/>
      <c r="Z22" s="35"/>
      <c r="AA22" s="26"/>
      <c r="AB22" s="26"/>
      <c r="AC22" s="26"/>
      <c r="AD22" s="26"/>
      <c r="AE22" s="26"/>
      <c r="AF22" s="26"/>
      <c r="AG22" s="26"/>
      <c r="AH22" s="8">
        <f>COUNTIF(C22:AG22,"●")</f>
        <v>0</v>
      </c>
      <c r="AI22" s="123"/>
      <c r="AJ22" s="12">
        <f>AJ13+AH22</f>
        <v>0</v>
      </c>
      <c r="AK22" s="125"/>
    </row>
    <row r="23" spans="2:37" ht="9" customHeight="1" thickBot="1" x14ac:dyDescent="0.2">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row>
    <row r="24" spans="2:37" ht="13.5" customHeight="1" x14ac:dyDescent="0.15">
      <c r="B24" s="4" t="s">
        <v>31</v>
      </c>
      <c r="C24" s="37"/>
      <c r="D24" s="38"/>
      <c r="E24" s="38"/>
      <c r="F24" s="38"/>
      <c r="G24" s="38"/>
      <c r="H24" s="38"/>
      <c r="I24" s="38"/>
      <c r="J24" s="38"/>
      <c r="K24" s="38"/>
      <c r="L24" s="38"/>
      <c r="M24" s="38"/>
      <c r="N24" s="38"/>
      <c r="O24" s="38"/>
      <c r="P24" s="38"/>
      <c r="Q24" s="130">
        <f>IF(C16=12,Q15+1,Q15)</f>
        <v>2023</v>
      </c>
      <c r="R24" s="130"/>
      <c r="S24" s="130"/>
      <c r="T24" s="38"/>
      <c r="U24" s="38"/>
      <c r="V24" s="38"/>
      <c r="W24" s="38"/>
      <c r="X24" s="38"/>
      <c r="Y24" s="38"/>
      <c r="Z24" s="38"/>
      <c r="AA24" s="38"/>
      <c r="AB24" s="38"/>
      <c r="AC24" s="38"/>
      <c r="AD24" s="38"/>
      <c r="AE24" s="38"/>
      <c r="AF24" s="38"/>
      <c r="AG24" s="41"/>
      <c r="AH24" s="107" t="s">
        <v>8</v>
      </c>
      <c r="AI24" s="108"/>
      <c r="AJ24" s="113" t="s">
        <v>6</v>
      </c>
      <c r="AK24" s="114"/>
    </row>
    <row r="25" spans="2:37" ht="13.5" customHeight="1" x14ac:dyDescent="0.15">
      <c r="B25" s="39" t="s">
        <v>32</v>
      </c>
      <c r="C25" s="119">
        <f>IF(C16=12,1,C16+1)</f>
        <v>7</v>
      </c>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1"/>
      <c r="AH25" s="109"/>
      <c r="AI25" s="110"/>
      <c r="AJ25" s="115"/>
      <c r="AK25" s="116"/>
    </row>
    <row r="26" spans="2:37" x14ac:dyDescent="0.15">
      <c r="B26" s="5" t="s">
        <v>1</v>
      </c>
      <c r="C26" s="9">
        <v>1</v>
      </c>
      <c r="D26" s="9">
        <v>2</v>
      </c>
      <c r="E26" s="9">
        <v>3</v>
      </c>
      <c r="F26" s="9">
        <v>4</v>
      </c>
      <c r="G26" s="9">
        <v>5</v>
      </c>
      <c r="H26" s="9">
        <v>6</v>
      </c>
      <c r="I26" s="9">
        <v>7</v>
      </c>
      <c r="J26" s="9">
        <v>8</v>
      </c>
      <c r="K26" s="9">
        <v>9</v>
      </c>
      <c r="L26" s="9">
        <v>10</v>
      </c>
      <c r="M26" s="9">
        <v>11</v>
      </c>
      <c r="N26" s="9">
        <v>12</v>
      </c>
      <c r="O26" s="9">
        <v>13</v>
      </c>
      <c r="P26" s="9">
        <v>14</v>
      </c>
      <c r="Q26" s="9">
        <v>15</v>
      </c>
      <c r="R26" s="9">
        <v>16</v>
      </c>
      <c r="S26" s="9">
        <v>17</v>
      </c>
      <c r="T26" s="9">
        <v>18</v>
      </c>
      <c r="U26" s="9">
        <v>19</v>
      </c>
      <c r="V26" s="9">
        <v>20</v>
      </c>
      <c r="W26" s="9">
        <v>21</v>
      </c>
      <c r="X26" s="9">
        <v>22</v>
      </c>
      <c r="Y26" s="9">
        <v>23</v>
      </c>
      <c r="Z26" s="9">
        <v>24</v>
      </c>
      <c r="AA26" s="9">
        <v>25</v>
      </c>
      <c r="AB26" s="9">
        <v>26</v>
      </c>
      <c r="AC26" s="9">
        <v>27</v>
      </c>
      <c r="AD26" s="9">
        <v>28</v>
      </c>
      <c r="AE26" s="9">
        <f>IF(AD26+1&gt;(DAY(DATE(C25,C24+1,0))),"",AD26+1)</f>
        <v>29</v>
      </c>
      <c r="AF26" s="9">
        <f>IF(C25=2,"",30)</f>
        <v>30</v>
      </c>
      <c r="AG26" s="9">
        <f>IF(OR(C25=2,C25=4,C25=6,C25=9,C25=11),"",31)</f>
        <v>31</v>
      </c>
      <c r="AH26" s="111"/>
      <c r="AI26" s="112"/>
      <c r="AJ26" s="117"/>
      <c r="AK26" s="118"/>
    </row>
    <row r="27" spans="2:37" x14ac:dyDescent="0.15">
      <c r="B27" s="5" t="s">
        <v>3</v>
      </c>
      <c r="C27" s="42">
        <f>IF(C26="","",DATE($Q24,$C25,C26))</f>
        <v>45108</v>
      </c>
      <c r="D27" s="42">
        <f t="shared" ref="D27:AG27" si="2">IF(D26="","",DATE($Q24,$C25,D26))</f>
        <v>45109</v>
      </c>
      <c r="E27" s="42">
        <f t="shared" si="2"/>
        <v>45110</v>
      </c>
      <c r="F27" s="42">
        <f t="shared" si="2"/>
        <v>45111</v>
      </c>
      <c r="G27" s="42">
        <f t="shared" si="2"/>
        <v>45112</v>
      </c>
      <c r="H27" s="42">
        <f t="shared" si="2"/>
        <v>45113</v>
      </c>
      <c r="I27" s="42">
        <f t="shared" si="2"/>
        <v>45114</v>
      </c>
      <c r="J27" s="42">
        <f t="shared" si="2"/>
        <v>45115</v>
      </c>
      <c r="K27" s="42">
        <f t="shared" si="2"/>
        <v>45116</v>
      </c>
      <c r="L27" s="42">
        <f t="shared" si="2"/>
        <v>45117</v>
      </c>
      <c r="M27" s="42">
        <f t="shared" si="2"/>
        <v>45118</v>
      </c>
      <c r="N27" s="42">
        <f t="shared" si="2"/>
        <v>45119</v>
      </c>
      <c r="O27" s="42">
        <f t="shared" si="2"/>
        <v>45120</v>
      </c>
      <c r="P27" s="42">
        <f t="shared" si="2"/>
        <v>45121</v>
      </c>
      <c r="Q27" s="42">
        <f t="shared" si="2"/>
        <v>45122</v>
      </c>
      <c r="R27" s="42">
        <f t="shared" si="2"/>
        <v>45123</v>
      </c>
      <c r="S27" s="42">
        <f t="shared" si="2"/>
        <v>45124</v>
      </c>
      <c r="T27" s="42">
        <f t="shared" si="2"/>
        <v>45125</v>
      </c>
      <c r="U27" s="42">
        <f t="shared" si="2"/>
        <v>45126</v>
      </c>
      <c r="V27" s="42">
        <f t="shared" si="2"/>
        <v>45127</v>
      </c>
      <c r="W27" s="42">
        <f t="shared" si="2"/>
        <v>45128</v>
      </c>
      <c r="X27" s="42">
        <f t="shared" si="2"/>
        <v>45129</v>
      </c>
      <c r="Y27" s="42">
        <f t="shared" si="2"/>
        <v>45130</v>
      </c>
      <c r="Z27" s="42">
        <f t="shared" si="2"/>
        <v>45131</v>
      </c>
      <c r="AA27" s="42">
        <f t="shared" si="2"/>
        <v>45132</v>
      </c>
      <c r="AB27" s="42">
        <f t="shared" si="2"/>
        <v>45133</v>
      </c>
      <c r="AC27" s="42">
        <f t="shared" si="2"/>
        <v>45134</v>
      </c>
      <c r="AD27" s="42">
        <f t="shared" si="2"/>
        <v>45135</v>
      </c>
      <c r="AE27" s="42">
        <f t="shared" si="2"/>
        <v>45136</v>
      </c>
      <c r="AF27" s="42">
        <f t="shared" si="2"/>
        <v>45137</v>
      </c>
      <c r="AG27" s="42">
        <f t="shared" si="2"/>
        <v>45138</v>
      </c>
      <c r="AH27" s="131" t="s">
        <v>5</v>
      </c>
      <c r="AI27" s="134" t="s">
        <v>7</v>
      </c>
      <c r="AJ27" s="137" t="s">
        <v>5</v>
      </c>
      <c r="AK27" s="139" t="s">
        <v>7</v>
      </c>
    </row>
    <row r="28" spans="2:37" ht="28.5" customHeight="1" x14ac:dyDescent="0.15">
      <c r="B28" s="126" t="s">
        <v>4</v>
      </c>
      <c r="C28" s="71"/>
      <c r="D28" s="71"/>
      <c r="E28" s="71"/>
      <c r="F28" s="72"/>
      <c r="G28" s="71"/>
      <c r="H28" s="71"/>
      <c r="I28" s="71"/>
      <c r="J28" s="71"/>
      <c r="K28" s="71"/>
      <c r="L28" s="71"/>
      <c r="M28" s="71"/>
      <c r="N28" s="71"/>
      <c r="O28" s="71"/>
      <c r="P28" s="71"/>
      <c r="Q28" s="71"/>
      <c r="R28" s="71"/>
      <c r="S28" s="71"/>
      <c r="T28" s="71"/>
      <c r="U28" s="71"/>
      <c r="V28" s="71"/>
      <c r="W28" s="71"/>
      <c r="X28" s="71"/>
      <c r="Y28" s="71"/>
      <c r="Z28" s="72"/>
      <c r="AA28" s="71"/>
      <c r="AB28" s="71"/>
      <c r="AC28" s="71"/>
      <c r="AD28" s="71"/>
      <c r="AE28" s="71"/>
      <c r="AF28" s="71"/>
      <c r="AG28" s="74"/>
      <c r="AH28" s="132"/>
      <c r="AI28" s="135"/>
      <c r="AJ28" s="137"/>
      <c r="AK28" s="139"/>
    </row>
    <row r="29" spans="2:37" s="2" customFormat="1" ht="28.5" customHeight="1" x14ac:dyDescent="0.15">
      <c r="B29" s="127"/>
      <c r="C29" s="57"/>
      <c r="D29" s="57"/>
      <c r="E29" s="57"/>
      <c r="F29" s="80"/>
      <c r="G29" s="57"/>
      <c r="H29" s="57"/>
      <c r="I29" s="57"/>
      <c r="J29" s="57"/>
      <c r="K29" s="57"/>
      <c r="L29" s="57"/>
      <c r="M29" s="57"/>
      <c r="N29" s="57"/>
      <c r="O29" s="57"/>
      <c r="P29" s="57"/>
      <c r="Q29" s="57"/>
      <c r="R29" s="57"/>
      <c r="S29" s="57"/>
      <c r="T29" s="57"/>
      <c r="U29" s="57"/>
      <c r="V29" s="57"/>
      <c r="W29" s="57"/>
      <c r="X29" s="57"/>
      <c r="Y29" s="57"/>
      <c r="Z29" s="80"/>
      <c r="AA29" s="57"/>
      <c r="AB29" s="57"/>
      <c r="AC29" s="57"/>
      <c r="AD29" s="57"/>
      <c r="AE29" s="57"/>
      <c r="AF29" s="57"/>
      <c r="AG29" s="57"/>
      <c r="AH29" s="133"/>
      <c r="AI29" s="136"/>
      <c r="AJ29" s="138"/>
      <c r="AK29" s="140"/>
    </row>
    <row r="30" spans="2:37" s="1" customFormat="1" x14ac:dyDescent="0.15">
      <c r="B30" s="5" t="s">
        <v>2</v>
      </c>
      <c r="C30" s="9"/>
      <c r="D30" s="9"/>
      <c r="E30" s="9"/>
      <c r="F30" s="10"/>
      <c r="G30" s="9"/>
      <c r="H30" s="9"/>
      <c r="I30" s="9"/>
      <c r="J30" s="9"/>
      <c r="K30" s="9"/>
      <c r="L30" s="9"/>
      <c r="M30" s="9"/>
      <c r="N30" s="9"/>
      <c r="O30" s="9"/>
      <c r="P30" s="9"/>
      <c r="Q30" s="9"/>
      <c r="R30" s="9"/>
      <c r="S30" s="9"/>
      <c r="T30" s="9"/>
      <c r="U30" s="9"/>
      <c r="V30" s="9"/>
      <c r="W30" s="9"/>
      <c r="X30" s="9"/>
      <c r="Y30" s="9"/>
      <c r="Z30" s="10"/>
      <c r="AA30" s="9"/>
      <c r="AB30" s="9"/>
      <c r="AC30" s="9"/>
      <c r="AD30" s="9"/>
      <c r="AE30" s="9"/>
      <c r="AF30" s="9"/>
      <c r="AG30" s="9"/>
      <c r="AH30" s="7">
        <f>COUNTIF(C30:AG30,"●")</f>
        <v>0</v>
      </c>
      <c r="AI30" s="122" t="str">
        <f>IF(AH30=0,"",AH31/AH30)</f>
        <v/>
      </c>
      <c r="AJ30" s="11">
        <f>AJ21+AH30</f>
        <v>0</v>
      </c>
      <c r="AK30" s="124" t="str">
        <f>IF(AJ30=0,"",AJ31/AJ30)</f>
        <v/>
      </c>
    </row>
    <row r="31" spans="2:37" s="1" customFormat="1" ht="14.25" thickBot="1" x14ac:dyDescent="0.2">
      <c r="B31" s="6" t="s">
        <v>9</v>
      </c>
      <c r="C31" s="26"/>
      <c r="D31" s="26"/>
      <c r="E31" s="26"/>
      <c r="F31" s="35"/>
      <c r="G31" s="26"/>
      <c r="H31" s="26"/>
      <c r="I31" s="26"/>
      <c r="J31" s="26"/>
      <c r="K31" s="26"/>
      <c r="L31" s="26"/>
      <c r="M31" s="26"/>
      <c r="N31" s="26"/>
      <c r="O31" s="26"/>
      <c r="P31" s="26"/>
      <c r="Q31" s="26"/>
      <c r="R31" s="26"/>
      <c r="S31" s="26"/>
      <c r="T31" s="26"/>
      <c r="U31" s="26"/>
      <c r="V31" s="26"/>
      <c r="W31" s="26"/>
      <c r="X31" s="26"/>
      <c r="Y31" s="26"/>
      <c r="Z31" s="35"/>
      <c r="AA31" s="26"/>
      <c r="AB31" s="26"/>
      <c r="AC31" s="26"/>
      <c r="AD31" s="26"/>
      <c r="AE31" s="26"/>
      <c r="AF31" s="26"/>
      <c r="AG31" s="26"/>
      <c r="AH31" s="8">
        <f>COUNTIF(C31:AG31,"●")</f>
        <v>0</v>
      </c>
      <c r="AI31" s="123"/>
      <c r="AJ31" s="12">
        <f>AJ22+AH31</f>
        <v>0</v>
      </c>
      <c r="AK31" s="125"/>
    </row>
    <row r="32" spans="2:37" ht="9" customHeight="1" thickBot="1" x14ac:dyDescent="0.2">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row>
    <row r="33" spans="2:37" ht="13.5" customHeight="1" x14ac:dyDescent="0.15">
      <c r="B33" s="4" t="s">
        <v>31</v>
      </c>
      <c r="C33" s="37"/>
      <c r="D33" s="38"/>
      <c r="E33" s="38"/>
      <c r="F33" s="38"/>
      <c r="G33" s="38"/>
      <c r="H33" s="38"/>
      <c r="I33" s="38"/>
      <c r="J33" s="38"/>
      <c r="K33" s="38"/>
      <c r="L33" s="38"/>
      <c r="M33" s="38"/>
      <c r="N33" s="38"/>
      <c r="O33" s="38"/>
      <c r="P33" s="38"/>
      <c r="Q33" s="130">
        <f>IF(C25=12,Q24+1,Q24)</f>
        <v>2023</v>
      </c>
      <c r="R33" s="130"/>
      <c r="S33" s="130"/>
      <c r="T33" s="38"/>
      <c r="U33" s="38"/>
      <c r="V33" s="38"/>
      <c r="W33" s="38"/>
      <c r="X33" s="38"/>
      <c r="Y33" s="38"/>
      <c r="Z33" s="38"/>
      <c r="AA33" s="38"/>
      <c r="AB33" s="38"/>
      <c r="AC33" s="38"/>
      <c r="AD33" s="38"/>
      <c r="AE33" s="38"/>
      <c r="AF33" s="38"/>
      <c r="AG33" s="41"/>
      <c r="AH33" s="107" t="s">
        <v>8</v>
      </c>
      <c r="AI33" s="108"/>
      <c r="AJ33" s="113" t="s">
        <v>6</v>
      </c>
      <c r="AK33" s="114"/>
    </row>
    <row r="34" spans="2:37" ht="13.5" customHeight="1" x14ac:dyDescent="0.15">
      <c r="B34" s="39" t="s">
        <v>32</v>
      </c>
      <c r="C34" s="119">
        <f>IF(C25=12,1,C25+1)</f>
        <v>8</v>
      </c>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1"/>
      <c r="AH34" s="109"/>
      <c r="AI34" s="110"/>
      <c r="AJ34" s="115"/>
      <c r="AK34" s="116"/>
    </row>
    <row r="35" spans="2:37" x14ac:dyDescent="0.15">
      <c r="B35" s="5" t="s">
        <v>1</v>
      </c>
      <c r="C35" s="9">
        <v>1</v>
      </c>
      <c r="D35" s="9">
        <v>2</v>
      </c>
      <c r="E35" s="9">
        <v>3</v>
      </c>
      <c r="F35" s="9">
        <v>4</v>
      </c>
      <c r="G35" s="9">
        <v>5</v>
      </c>
      <c r="H35" s="9">
        <v>6</v>
      </c>
      <c r="I35" s="9">
        <v>7</v>
      </c>
      <c r="J35" s="9">
        <v>8</v>
      </c>
      <c r="K35" s="9">
        <v>9</v>
      </c>
      <c r="L35" s="9">
        <v>10</v>
      </c>
      <c r="M35" s="9">
        <v>11</v>
      </c>
      <c r="N35" s="9">
        <v>12</v>
      </c>
      <c r="O35" s="9">
        <v>13</v>
      </c>
      <c r="P35" s="9">
        <v>14</v>
      </c>
      <c r="Q35" s="9">
        <v>15</v>
      </c>
      <c r="R35" s="9">
        <v>16</v>
      </c>
      <c r="S35" s="9">
        <v>17</v>
      </c>
      <c r="T35" s="9">
        <v>18</v>
      </c>
      <c r="U35" s="9">
        <v>19</v>
      </c>
      <c r="V35" s="9">
        <v>20</v>
      </c>
      <c r="W35" s="9">
        <v>21</v>
      </c>
      <c r="X35" s="9">
        <v>22</v>
      </c>
      <c r="Y35" s="9">
        <v>23</v>
      </c>
      <c r="Z35" s="9">
        <v>24</v>
      </c>
      <c r="AA35" s="9">
        <v>25</v>
      </c>
      <c r="AB35" s="9">
        <v>26</v>
      </c>
      <c r="AC35" s="9">
        <v>27</v>
      </c>
      <c r="AD35" s="9">
        <v>28</v>
      </c>
      <c r="AE35" s="9">
        <f>IF(AD35+1&gt;(DAY(DATE(C34,C33+1,0))),"",AD35+1)</f>
        <v>29</v>
      </c>
      <c r="AF35" s="9">
        <f>IF(C34=2,"",30)</f>
        <v>30</v>
      </c>
      <c r="AG35" s="9">
        <f>IF(OR(C34=2,C34=4,C34=6,C34=9,C34=11),"",31)</f>
        <v>31</v>
      </c>
      <c r="AH35" s="111"/>
      <c r="AI35" s="112"/>
      <c r="AJ35" s="117"/>
      <c r="AK35" s="118"/>
    </row>
    <row r="36" spans="2:37" x14ac:dyDescent="0.15">
      <c r="B36" s="5" t="s">
        <v>3</v>
      </c>
      <c r="C36" s="42">
        <f>IF(C35="","",DATE($Q33,$C34,C35))</f>
        <v>45139</v>
      </c>
      <c r="D36" s="42">
        <f t="shared" ref="D36:AG36" si="3">IF(D35="","",DATE($Q33,$C34,D35))</f>
        <v>45140</v>
      </c>
      <c r="E36" s="42">
        <f t="shared" si="3"/>
        <v>45141</v>
      </c>
      <c r="F36" s="42">
        <f t="shared" si="3"/>
        <v>45142</v>
      </c>
      <c r="G36" s="42">
        <f t="shared" si="3"/>
        <v>45143</v>
      </c>
      <c r="H36" s="42">
        <f t="shared" si="3"/>
        <v>45144</v>
      </c>
      <c r="I36" s="42">
        <f t="shared" si="3"/>
        <v>45145</v>
      </c>
      <c r="J36" s="42">
        <f t="shared" si="3"/>
        <v>45146</v>
      </c>
      <c r="K36" s="42">
        <f t="shared" si="3"/>
        <v>45147</v>
      </c>
      <c r="L36" s="42">
        <f t="shared" si="3"/>
        <v>45148</v>
      </c>
      <c r="M36" s="42">
        <f t="shared" si="3"/>
        <v>45149</v>
      </c>
      <c r="N36" s="42">
        <f t="shared" si="3"/>
        <v>45150</v>
      </c>
      <c r="O36" s="42">
        <f t="shared" si="3"/>
        <v>45151</v>
      </c>
      <c r="P36" s="42">
        <f t="shared" si="3"/>
        <v>45152</v>
      </c>
      <c r="Q36" s="42">
        <f t="shared" si="3"/>
        <v>45153</v>
      </c>
      <c r="R36" s="42">
        <f t="shared" si="3"/>
        <v>45154</v>
      </c>
      <c r="S36" s="42">
        <f t="shared" si="3"/>
        <v>45155</v>
      </c>
      <c r="T36" s="42">
        <f t="shared" si="3"/>
        <v>45156</v>
      </c>
      <c r="U36" s="42">
        <f t="shared" si="3"/>
        <v>45157</v>
      </c>
      <c r="V36" s="42">
        <f t="shared" si="3"/>
        <v>45158</v>
      </c>
      <c r="W36" s="42">
        <f t="shared" si="3"/>
        <v>45159</v>
      </c>
      <c r="X36" s="42">
        <f t="shared" si="3"/>
        <v>45160</v>
      </c>
      <c r="Y36" s="42">
        <f t="shared" si="3"/>
        <v>45161</v>
      </c>
      <c r="Z36" s="42">
        <f t="shared" si="3"/>
        <v>45162</v>
      </c>
      <c r="AA36" s="42">
        <f t="shared" si="3"/>
        <v>45163</v>
      </c>
      <c r="AB36" s="42">
        <f t="shared" si="3"/>
        <v>45164</v>
      </c>
      <c r="AC36" s="42">
        <f t="shared" si="3"/>
        <v>45165</v>
      </c>
      <c r="AD36" s="42">
        <f t="shared" si="3"/>
        <v>45166</v>
      </c>
      <c r="AE36" s="42">
        <f t="shared" si="3"/>
        <v>45167</v>
      </c>
      <c r="AF36" s="42">
        <f t="shared" si="3"/>
        <v>45168</v>
      </c>
      <c r="AG36" s="42">
        <f t="shared" si="3"/>
        <v>45169</v>
      </c>
      <c r="AH36" s="131" t="s">
        <v>5</v>
      </c>
      <c r="AI36" s="134" t="s">
        <v>7</v>
      </c>
      <c r="AJ36" s="137" t="s">
        <v>5</v>
      </c>
      <c r="AK36" s="139" t="s">
        <v>7</v>
      </c>
    </row>
    <row r="37" spans="2:37" ht="28.5" customHeight="1" x14ac:dyDescent="0.15">
      <c r="B37" s="126" t="s">
        <v>4</v>
      </c>
      <c r="C37" s="71"/>
      <c r="D37" s="71"/>
      <c r="E37" s="71"/>
      <c r="F37" s="72"/>
      <c r="G37" s="71"/>
      <c r="H37" s="71"/>
      <c r="I37" s="71"/>
      <c r="J37" s="71"/>
      <c r="K37" s="71"/>
      <c r="L37" s="71"/>
      <c r="M37" s="71"/>
      <c r="N37" s="71"/>
      <c r="O37" s="71"/>
      <c r="P37" s="71"/>
      <c r="Q37" s="71"/>
      <c r="R37" s="71"/>
      <c r="S37" s="71"/>
      <c r="T37" s="71"/>
      <c r="U37" s="71"/>
      <c r="V37" s="71"/>
      <c r="W37" s="71"/>
      <c r="X37" s="71"/>
      <c r="Y37" s="71"/>
      <c r="Z37" s="72"/>
      <c r="AA37" s="71"/>
      <c r="AB37" s="71"/>
      <c r="AC37" s="71"/>
      <c r="AD37" s="71"/>
      <c r="AE37" s="71"/>
      <c r="AF37" s="71"/>
      <c r="AG37" s="74"/>
      <c r="AH37" s="132"/>
      <c r="AI37" s="135"/>
      <c r="AJ37" s="137"/>
      <c r="AK37" s="139"/>
    </row>
    <row r="38" spans="2:37" s="2" customFormat="1" ht="28.5" customHeight="1" x14ac:dyDescent="0.15">
      <c r="B38" s="127"/>
      <c r="C38" s="57"/>
      <c r="D38" s="57"/>
      <c r="E38" s="57"/>
      <c r="F38" s="80"/>
      <c r="G38" s="57"/>
      <c r="H38" s="57"/>
      <c r="I38" s="57"/>
      <c r="J38" s="57"/>
      <c r="K38" s="57"/>
      <c r="L38" s="57"/>
      <c r="M38" s="57"/>
      <c r="N38" s="57"/>
      <c r="O38" s="57"/>
      <c r="P38" s="57"/>
      <c r="Q38" s="57"/>
      <c r="R38" s="57"/>
      <c r="S38" s="57"/>
      <c r="T38" s="57"/>
      <c r="U38" s="57"/>
      <c r="V38" s="57"/>
      <c r="W38" s="57"/>
      <c r="X38" s="57"/>
      <c r="Y38" s="57"/>
      <c r="Z38" s="80"/>
      <c r="AA38" s="57"/>
      <c r="AB38" s="57"/>
      <c r="AC38" s="57"/>
      <c r="AD38" s="57"/>
      <c r="AE38" s="57"/>
      <c r="AF38" s="57"/>
      <c r="AG38" s="57"/>
      <c r="AH38" s="133"/>
      <c r="AI38" s="136"/>
      <c r="AJ38" s="138"/>
      <c r="AK38" s="140"/>
    </row>
    <row r="39" spans="2:37" s="1" customFormat="1" x14ac:dyDescent="0.15">
      <c r="B39" s="5" t="s">
        <v>2</v>
      </c>
      <c r="C39" s="9"/>
      <c r="D39" s="9"/>
      <c r="E39" s="9"/>
      <c r="F39" s="10"/>
      <c r="G39" s="9"/>
      <c r="H39" s="9"/>
      <c r="I39" s="9"/>
      <c r="J39" s="9"/>
      <c r="K39" s="9"/>
      <c r="L39" s="9"/>
      <c r="M39" s="9"/>
      <c r="N39" s="9"/>
      <c r="O39" s="9"/>
      <c r="P39" s="9"/>
      <c r="Q39" s="9"/>
      <c r="R39" s="9"/>
      <c r="S39" s="9"/>
      <c r="T39" s="9"/>
      <c r="U39" s="9"/>
      <c r="V39" s="9"/>
      <c r="W39" s="9"/>
      <c r="X39" s="9"/>
      <c r="Y39" s="9"/>
      <c r="Z39" s="10"/>
      <c r="AA39" s="9"/>
      <c r="AB39" s="9"/>
      <c r="AC39" s="9"/>
      <c r="AD39" s="9"/>
      <c r="AE39" s="9"/>
      <c r="AF39" s="9"/>
      <c r="AG39" s="9"/>
      <c r="AH39" s="7">
        <f>COUNTIF(C39:AG39,"●")</f>
        <v>0</v>
      </c>
      <c r="AI39" s="122" t="str">
        <f>IF(AH39=0,"",AH40/AH39)</f>
        <v/>
      </c>
      <c r="AJ39" s="11">
        <f>AJ30+AH39</f>
        <v>0</v>
      </c>
      <c r="AK39" s="124" t="str">
        <f>IF(AJ39=0,"",AJ40/AJ39)</f>
        <v/>
      </c>
    </row>
    <row r="40" spans="2:37" s="1" customFormat="1" ht="14.25" thickBot="1" x14ac:dyDescent="0.2">
      <c r="B40" s="6" t="s">
        <v>9</v>
      </c>
      <c r="C40" s="26"/>
      <c r="D40" s="26"/>
      <c r="E40" s="26"/>
      <c r="F40" s="35"/>
      <c r="G40" s="26"/>
      <c r="H40" s="26"/>
      <c r="I40" s="26"/>
      <c r="J40" s="26"/>
      <c r="K40" s="26"/>
      <c r="L40" s="26"/>
      <c r="M40" s="26"/>
      <c r="N40" s="26"/>
      <c r="O40" s="26"/>
      <c r="P40" s="26"/>
      <c r="Q40" s="26"/>
      <c r="R40" s="26"/>
      <c r="S40" s="26"/>
      <c r="T40" s="26"/>
      <c r="U40" s="26"/>
      <c r="V40" s="26"/>
      <c r="W40" s="26"/>
      <c r="X40" s="26"/>
      <c r="Y40" s="26"/>
      <c r="Z40" s="35"/>
      <c r="AA40" s="26"/>
      <c r="AB40" s="26"/>
      <c r="AC40" s="26"/>
      <c r="AD40" s="26"/>
      <c r="AE40" s="26"/>
      <c r="AF40" s="26"/>
      <c r="AG40" s="26"/>
      <c r="AH40" s="8">
        <f>COUNTIF(C40:AG40,"●")</f>
        <v>0</v>
      </c>
      <c r="AI40" s="123"/>
      <c r="AJ40" s="12">
        <f>AJ31+AH40</f>
        <v>0</v>
      </c>
      <c r="AK40" s="125"/>
    </row>
    <row r="41" spans="2:37" ht="9" customHeight="1" thickBot="1" x14ac:dyDescent="0.2">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row>
    <row r="42" spans="2:37" ht="13.5" customHeight="1" x14ac:dyDescent="0.15">
      <c r="B42" s="4" t="s">
        <v>31</v>
      </c>
      <c r="C42" s="37"/>
      <c r="D42" s="38"/>
      <c r="E42" s="38"/>
      <c r="F42" s="38"/>
      <c r="G42" s="38"/>
      <c r="H42" s="38"/>
      <c r="I42" s="38"/>
      <c r="J42" s="38"/>
      <c r="K42" s="38"/>
      <c r="L42" s="38"/>
      <c r="M42" s="38"/>
      <c r="N42" s="38"/>
      <c r="O42" s="38"/>
      <c r="P42" s="38"/>
      <c r="Q42" s="130">
        <f>IF(C34=12,Q33+1,Q33)</f>
        <v>2023</v>
      </c>
      <c r="R42" s="130"/>
      <c r="S42" s="130"/>
      <c r="T42" s="38"/>
      <c r="U42" s="38"/>
      <c r="V42" s="38"/>
      <c r="W42" s="38"/>
      <c r="X42" s="38"/>
      <c r="Y42" s="38"/>
      <c r="Z42" s="38"/>
      <c r="AA42" s="38"/>
      <c r="AB42" s="38"/>
      <c r="AC42" s="38"/>
      <c r="AD42" s="38"/>
      <c r="AE42" s="38"/>
      <c r="AF42" s="38"/>
      <c r="AG42" s="41"/>
      <c r="AH42" s="107" t="s">
        <v>8</v>
      </c>
      <c r="AI42" s="108"/>
      <c r="AJ42" s="113" t="s">
        <v>6</v>
      </c>
      <c r="AK42" s="114"/>
    </row>
    <row r="43" spans="2:37" ht="13.5" customHeight="1" x14ac:dyDescent="0.15">
      <c r="B43" s="39" t="s">
        <v>32</v>
      </c>
      <c r="C43" s="119">
        <f>IF(C34=12,1,C34+1)</f>
        <v>9</v>
      </c>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1"/>
      <c r="AH43" s="109"/>
      <c r="AI43" s="110"/>
      <c r="AJ43" s="115"/>
      <c r="AK43" s="116"/>
    </row>
    <row r="44" spans="2:37" x14ac:dyDescent="0.15">
      <c r="B44" s="5" t="s">
        <v>1</v>
      </c>
      <c r="C44" s="9">
        <v>1</v>
      </c>
      <c r="D44" s="9">
        <v>2</v>
      </c>
      <c r="E44" s="9">
        <v>3</v>
      </c>
      <c r="F44" s="9">
        <v>4</v>
      </c>
      <c r="G44" s="9">
        <v>5</v>
      </c>
      <c r="H44" s="9">
        <v>6</v>
      </c>
      <c r="I44" s="9">
        <v>7</v>
      </c>
      <c r="J44" s="9">
        <v>8</v>
      </c>
      <c r="K44" s="9">
        <v>9</v>
      </c>
      <c r="L44" s="9">
        <v>10</v>
      </c>
      <c r="M44" s="9">
        <v>11</v>
      </c>
      <c r="N44" s="9">
        <v>12</v>
      </c>
      <c r="O44" s="9">
        <v>13</v>
      </c>
      <c r="P44" s="9">
        <v>14</v>
      </c>
      <c r="Q44" s="9">
        <v>15</v>
      </c>
      <c r="R44" s="9">
        <v>16</v>
      </c>
      <c r="S44" s="9">
        <v>17</v>
      </c>
      <c r="T44" s="9">
        <v>18</v>
      </c>
      <c r="U44" s="9">
        <v>19</v>
      </c>
      <c r="V44" s="9">
        <v>20</v>
      </c>
      <c r="W44" s="9">
        <v>21</v>
      </c>
      <c r="X44" s="9">
        <v>22</v>
      </c>
      <c r="Y44" s="9">
        <v>23</v>
      </c>
      <c r="Z44" s="9">
        <v>24</v>
      </c>
      <c r="AA44" s="9">
        <v>25</v>
      </c>
      <c r="AB44" s="9">
        <v>26</v>
      </c>
      <c r="AC44" s="9">
        <v>27</v>
      </c>
      <c r="AD44" s="9">
        <v>28</v>
      </c>
      <c r="AE44" s="9">
        <f>IF(AD44+1&gt;(DAY(DATE(C43,C42+1,0))),"",AD44+1)</f>
        <v>29</v>
      </c>
      <c r="AF44" s="9">
        <f>IF(C43=2,"",30)</f>
        <v>30</v>
      </c>
      <c r="AG44" s="9" t="str">
        <f>IF(OR(C43=2,C43=4,C43=6,C43=9,C43=11),"",31)</f>
        <v/>
      </c>
      <c r="AH44" s="111"/>
      <c r="AI44" s="112"/>
      <c r="AJ44" s="117"/>
      <c r="AK44" s="118"/>
    </row>
    <row r="45" spans="2:37" x14ac:dyDescent="0.15">
      <c r="B45" s="5" t="s">
        <v>3</v>
      </c>
      <c r="C45" s="42">
        <f>IF(C44="","",DATE($Q42,$C43,C44))</f>
        <v>45170</v>
      </c>
      <c r="D45" s="42">
        <f t="shared" ref="D45:AG45" si="4">IF(D44="","",DATE($Q42,$C43,D44))</f>
        <v>45171</v>
      </c>
      <c r="E45" s="42">
        <f t="shared" si="4"/>
        <v>45172</v>
      </c>
      <c r="F45" s="42">
        <f t="shared" si="4"/>
        <v>45173</v>
      </c>
      <c r="G45" s="42">
        <f t="shared" si="4"/>
        <v>45174</v>
      </c>
      <c r="H45" s="42">
        <f t="shared" si="4"/>
        <v>45175</v>
      </c>
      <c r="I45" s="42">
        <f t="shared" si="4"/>
        <v>45176</v>
      </c>
      <c r="J45" s="42">
        <f t="shared" si="4"/>
        <v>45177</v>
      </c>
      <c r="K45" s="42">
        <f t="shared" si="4"/>
        <v>45178</v>
      </c>
      <c r="L45" s="42">
        <f t="shared" si="4"/>
        <v>45179</v>
      </c>
      <c r="M45" s="42">
        <f t="shared" si="4"/>
        <v>45180</v>
      </c>
      <c r="N45" s="42">
        <f t="shared" si="4"/>
        <v>45181</v>
      </c>
      <c r="O45" s="42">
        <f t="shared" si="4"/>
        <v>45182</v>
      </c>
      <c r="P45" s="42">
        <f t="shared" si="4"/>
        <v>45183</v>
      </c>
      <c r="Q45" s="42">
        <f t="shared" si="4"/>
        <v>45184</v>
      </c>
      <c r="R45" s="42">
        <f t="shared" si="4"/>
        <v>45185</v>
      </c>
      <c r="S45" s="42">
        <f t="shared" si="4"/>
        <v>45186</v>
      </c>
      <c r="T45" s="42">
        <f t="shared" si="4"/>
        <v>45187</v>
      </c>
      <c r="U45" s="42">
        <f t="shared" si="4"/>
        <v>45188</v>
      </c>
      <c r="V45" s="42">
        <f t="shared" si="4"/>
        <v>45189</v>
      </c>
      <c r="W45" s="42">
        <f t="shared" si="4"/>
        <v>45190</v>
      </c>
      <c r="X45" s="42">
        <f t="shared" si="4"/>
        <v>45191</v>
      </c>
      <c r="Y45" s="42">
        <f t="shared" si="4"/>
        <v>45192</v>
      </c>
      <c r="Z45" s="42">
        <f t="shared" si="4"/>
        <v>45193</v>
      </c>
      <c r="AA45" s="42">
        <f t="shared" si="4"/>
        <v>45194</v>
      </c>
      <c r="AB45" s="42">
        <f t="shared" si="4"/>
        <v>45195</v>
      </c>
      <c r="AC45" s="42">
        <f t="shared" si="4"/>
        <v>45196</v>
      </c>
      <c r="AD45" s="42">
        <f t="shared" si="4"/>
        <v>45197</v>
      </c>
      <c r="AE45" s="42">
        <f t="shared" si="4"/>
        <v>45198</v>
      </c>
      <c r="AF45" s="42">
        <f t="shared" si="4"/>
        <v>45199</v>
      </c>
      <c r="AG45" s="42" t="str">
        <f t="shared" si="4"/>
        <v/>
      </c>
      <c r="AH45" s="131" t="s">
        <v>5</v>
      </c>
      <c r="AI45" s="134" t="s">
        <v>7</v>
      </c>
      <c r="AJ45" s="137" t="s">
        <v>5</v>
      </c>
      <c r="AK45" s="139" t="s">
        <v>7</v>
      </c>
    </row>
    <row r="46" spans="2:37" ht="28.5" customHeight="1" x14ac:dyDescent="0.15">
      <c r="B46" s="126" t="s">
        <v>4</v>
      </c>
      <c r="C46" s="71"/>
      <c r="D46" s="71"/>
      <c r="E46" s="71"/>
      <c r="F46" s="72"/>
      <c r="G46" s="71"/>
      <c r="H46" s="71"/>
      <c r="I46" s="71"/>
      <c r="J46" s="71"/>
      <c r="K46" s="71"/>
      <c r="L46" s="71"/>
      <c r="M46" s="71"/>
      <c r="N46" s="71"/>
      <c r="O46" s="71"/>
      <c r="P46" s="71"/>
      <c r="Q46" s="71"/>
      <c r="R46" s="71"/>
      <c r="S46" s="71"/>
      <c r="T46" s="71"/>
      <c r="U46" s="71"/>
      <c r="V46" s="71"/>
      <c r="W46" s="71"/>
      <c r="X46" s="71"/>
      <c r="Y46" s="71"/>
      <c r="Z46" s="72"/>
      <c r="AA46" s="71"/>
      <c r="AB46" s="71"/>
      <c r="AC46" s="71"/>
      <c r="AD46" s="71"/>
      <c r="AE46" s="71"/>
      <c r="AF46" s="71"/>
      <c r="AG46" s="74"/>
      <c r="AH46" s="132"/>
      <c r="AI46" s="135"/>
      <c r="AJ46" s="137"/>
      <c r="AK46" s="139"/>
    </row>
    <row r="47" spans="2:37" s="2" customFormat="1" ht="28.5" customHeight="1" x14ac:dyDescent="0.15">
      <c r="B47" s="127"/>
      <c r="C47" s="57"/>
      <c r="D47" s="57"/>
      <c r="E47" s="57"/>
      <c r="F47" s="80"/>
      <c r="G47" s="57"/>
      <c r="H47" s="57"/>
      <c r="I47" s="57"/>
      <c r="J47" s="57"/>
      <c r="K47" s="57"/>
      <c r="L47" s="57"/>
      <c r="M47" s="57"/>
      <c r="N47" s="57"/>
      <c r="O47" s="57"/>
      <c r="P47" s="57"/>
      <c r="Q47" s="57"/>
      <c r="R47" s="57"/>
      <c r="S47" s="57"/>
      <c r="T47" s="57"/>
      <c r="U47" s="57"/>
      <c r="V47" s="57"/>
      <c r="W47" s="57"/>
      <c r="X47" s="57"/>
      <c r="Y47" s="57"/>
      <c r="Z47" s="80"/>
      <c r="AA47" s="57"/>
      <c r="AB47" s="57"/>
      <c r="AC47" s="57"/>
      <c r="AD47" s="57"/>
      <c r="AE47" s="57"/>
      <c r="AF47" s="57"/>
      <c r="AG47" s="57"/>
      <c r="AH47" s="133"/>
      <c r="AI47" s="136"/>
      <c r="AJ47" s="138"/>
      <c r="AK47" s="140"/>
    </row>
    <row r="48" spans="2:37" s="1" customFormat="1" x14ac:dyDescent="0.15">
      <c r="B48" s="5" t="s">
        <v>2</v>
      </c>
      <c r="C48" s="9"/>
      <c r="D48" s="9"/>
      <c r="E48" s="9"/>
      <c r="F48" s="10"/>
      <c r="G48" s="9"/>
      <c r="H48" s="9"/>
      <c r="I48" s="9"/>
      <c r="J48" s="9"/>
      <c r="K48" s="9"/>
      <c r="L48" s="9"/>
      <c r="M48" s="9"/>
      <c r="N48" s="9"/>
      <c r="O48" s="9"/>
      <c r="P48" s="9"/>
      <c r="Q48" s="9"/>
      <c r="R48" s="9"/>
      <c r="S48" s="9"/>
      <c r="T48" s="9"/>
      <c r="U48" s="9"/>
      <c r="V48" s="9"/>
      <c r="W48" s="9"/>
      <c r="X48" s="9"/>
      <c r="Y48" s="9"/>
      <c r="Z48" s="10"/>
      <c r="AA48" s="9"/>
      <c r="AB48" s="9"/>
      <c r="AC48" s="9"/>
      <c r="AD48" s="9"/>
      <c r="AE48" s="9"/>
      <c r="AF48" s="9"/>
      <c r="AG48" s="9"/>
      <c r="AH48" s="7">
        <f>COUNTIF(C48:AG48,"●")</f>
        <v>0</v>
      </c>
      <c r="AI48" s="122" t="str">
        <f>IF(AH48=0,"",AH49/AH48)</f>
        <v/>
      </c>
      <c r="AJ48" s="11">
        <f>AJ39+AH48</f>
        <v>0</v>
      </c>
      <c r="AK48" s="124" t="str">
        <f>IF(AJ48=0,"",AJ49/AJ48)</f>
        <v/>
      </c>
    </row>
    <row r="49" spans="2:37" s="1" customFormat="1" ht="14.25" thickBot="1" x14ac:dyDescent="0.2">
      <c r="B49" s="6" t="s">
        <v>9</v>
      </c>
      <c r="C49" s="26"/>
      <c r="D49" s="26"/>
      <c r="E49" s="26"/>
      <c r="F49" s="35"/>
      <c r="G49" s="26"/>
      <c r="H49" s="26"/>
      <c r="I49" s="26"/>
      <c r="J49" s="26"/>
      <c r="K49" s="26"/>
      <c r="L49" s="26"/>
      <c r="M49" s="26"/>
      <c r="N49" s="26"/>
      <c r="O49" s="26"/>
      <c r="P49" s="26"/>
      <c r="Q49" s="26"/>
      <c r="R49" s="26"/>
      <c r="S49" s="26"/>
      <c r="T49" s="26"/>
      <c r="U49" s="26"/>
      <c r="V49" s="26"/>
      <c r="W49" s="26"/>
      <c r="X49" s="26"/>
      <c r="Y49" s="26"/>
      <c r="Z49" s="35"/>
      <c r="AA49" s="26"/>
      <c r="AB49" s="26"/>
      <c r="AC49" s="26"/>
      <c r="AD49" s="26"/>
      <c r="AE49" s="26"/>
      <c r="AF49" s="26"/>
      <c r="AG49" s="26"/>
      <c r="AH49" s="8">
        <f>COUNTIF(C49:AG49,"●")</f>
        <v>0</v>
      </c>
      <c r="AI49" s="123"/>
      <c r="AJ49" s="12">
        <f>AJ40+AH49</f>
        <v>0</v>
      </c>
      <c r="AK49" s="125"/>
    </row>
    <row r="50" spans="2:37" ht="9" customHeight="1" thickBot="1" x14ac:dyDescent="0.2">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row>
    <row r="51" spans="2:37" ht="13.5" customHeight="1" x14ac:dyDescent="0.15">
      <c r="B51" s="4" t="s">
        <v>31</v>
      </c>
      <c r="C51" s="37"/>
      <c r="D51" s="38"/>
      <c r="E51" s="38"/>
      <c r="F51" s="38"/>
      <c r="G51" s="38"/>
      <c r="H51" s="38"/>
      <c r="I51" s="38"/>
      <c r="J51" s="38"/>
      <c r="K51" s="38"/>
      <c r="L51" s="38"/>
      <c r="M51" s="38"/>
      <c r="N51" s="38"/>
      <c r="O51" s="38"/>
      <c r="P51" s="38"/>
      <c r="Q51" s="130">
        <f>IF(C43=12,Q42+1,Q42)</f>
        <v>2023</v>
      </c>
      <c r="R51" s="130"/>
      <c r="S51" s="130"/>
      <c r="T51" s="38"/>
      <c r="U51" s="38"/>
      <c r="V51" s="38"/>
      <c r="W51" s="38"/>
      <c r="X51" s="38"/>
      <c r="Y51" s="38"/>
      <c r="Z51" s="38"/>
      <c r="AA51" s="38"/>
      <c r="AB51" s="38"/>
      <c r="AC51" s="38"/>
      <c r="AD51" s="38"/>
      <c r="AE51" s="38"/>
      <c r="AF51" s="38"/>
      <c r="AG51" s="41"/>
      <c r="AH51" s="107" t="s">
        <v>8</v>
      </c>
      <c r="AI51" s="108"/>
      <c r="AJ51" s="113" t="s">
        <v>6</v>
      </c>
      <c r="AK51" s="114"/>
    </row>
    <row r="52" spans="2:37" ht="13.5" customHeight="1" x14ac:dyDescent="0.15">
      <c r="B52" s="39" t="s">
        <v>32</v>
      </c>
      <c r="C52" s="119">
        <f>IF(C43=12,1,C43+1)</f>
        <v>10</v>
      </c>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1"/>
      <c r="AH52" s="109"/>
      <c r="AI52" s="110"/>
      <c r="AJ52" s="115"/>
      <c r="AK52" s="116"/>
    </row>
    <row r="53" spans="2:37" x14ac:dyDescent="0.15">
      <c r="B53" s="5" t="s">
        <v>1</v>
      </c>
      <c r="C53" s="9">
        <v>1</v>
      </c>
      <c r="D53" s="9">
        <v>2</v>
      </c>
      <c r="E53" s="9">
        <v>3</v>
      </c>
      <c r="F53" s="9">
        <v>4</v>
      </c>
      <c r="G53" s="9">
        <v>5</v>
      </c>
      <c r="H53" s="9">
        <v>6</v>
      </c>
      <c r="I53" s="9">
        <v>7</v>
      </c>
      <c r="J53" s="9">
        <v>8</v>
      </c>
      <c r="K53" s="9">
        <v>9</v>
      </c>
      <c r="L53" s="9">
        <v>10</v>
      </c>
      <c r="M53" s="9">
        <v>11</v>
      </c>
      <c r="N53" s="9">
        <v>12</v>
      </c>
      <c r="O53" s="9">
        <v>13</v>
      </c>
      <c r="P53" s="9">
        <v>14</v>
      </c>
      <c r="Q53" s="9">
        <v>15</v>
      </c>
      <c r="R53" s="9">
        <v>16</v>
      </c>
      <c r="S53" s="9">
        <v>17</v>
      </c>
      <c r="T53" s="9">
        <v>18</v>
      </c>
      <c r="U53" s="9">
        <v>19</v>
      </c>
      <c r="V53" s="9">
        <v>20</v>
      </c>
      <c r="W53" s="9">
        <v>21</v>
      </c>
      <c r="X53" s="9">
        <v>22</v>
      </c>
      <c r="Y53" s="9">
        <v>23</v>
      </c>
      <c r="Z53" s="9">
        <v>24</v>
      </c>
      <c r="AA53" s="9">
        <v>25</v>
      </c>
      <c r="AB53" s="9">
        <v>26</v>
      </c>
      <c r="AC53" s="9">
        <v>27</v>
      </c>
      <c r="AD53" s="9">
        <v>28</v>
      </c>
      <c r="AE53" s="9">
        <f>IF(AD53+1&gt;(DAY(DATE(C52,C51+1,0))),"",AD53+1)</f>
        <v>29</v>
      </c>
      <c r="AF53" s="9">
        <f>IF(C52=2,"",30)</f>
        <v>30</v>
      </c>
      <c r="AG53" s="9">
        <f>IF(OR(C52=2,C52=4,C52=6,C52=9,C52=11),"",31)</f>
        <v>31</v>
      </c>
      <c r="AH53" s="111"/>
      <c r="AI53" s="112"/>
      <c r="AJ53" s="117"/>
      <c r="AK53" s="118"/>
    </row>
    <row r="54" spans="2:37" x14ac:dyDescent="0.15">
      <c r="B54" s="5" t="s">
        <v>3</v>
      </c>
      <c r="C54" s="42">
        <f>IF(C53="","",DATE($Q51,$C52,C53))</f>
        <v>45200</v>
      </c>
      <c r="D54" s="42">
        <f t="shared" ref="D54:AG54" si="5">IF(D53="","",DATE($Q51,$C52,D53))</f>
        <v>45201</v>
      </c>
      <c r="E54" s="42">
        <f t="shared" si="5"/>
        <v>45202</v>
      </c>
      <c r="F54" s="42">
        <f t="shared" si="5"/>
        <v>45203</v>
      </c>
      <c r="G54" s="42">
        <f t="shared" si="5"/>
        <v>45204</v>
      </c>
      <c r="H54" s="42">
        <f t="shared" si="5"/>
        <v>45205</v>
      </c>
      <c r="I54" s="42">
        <f t="shared" si="5"/>
        <v>45206</v>
      </c>
      <c r="J54" s="42">
        <f t="shared" si="5"/>
        <v>45207</v>
      </c>
      <c r="K54" s="42">
        <f t="shared" si="5"/>
        <v>45208</v>
      </c>
      <c r="L54" s="42">
        <f t="shared" si="5"/>
        <v>45209</v>
      </c>
      <c r="M54" s="42">
        <f t="shared" si="5"/>
        <v>45210</v>
      </c>
      <c r="N54" s="42">
        <f t="shared" si="5"/>
        <v>45211</v>
      </c>
      <c r="O54" s="42">
        <f t="shared" si="5"/>
        <v>45212</v>
      </c>
      <c r="P54" s="42">
        <f t="shared" si="5"/>
        <v>45213</v>
      </c>
      <c r="Q54" s="42">
        <f t="shared" si="5"/>
        <v>45214</v>
      </c>
      <c r="R54" s="42">
        <f t="shared" si="5"/>
        <v>45215</v>
      </c>
      <c r="S54" s="42">
        <f t="shared" si="5"/>
        <v>45216</v>
      </c>
      <c r="T54" s="42">
        <f t="shared" si="5"/>
        <v>45217</v>
      </c>
      <c r="U54" s="42">
        <f t="shared" si="5"/>
        <v>45218</v>
      </c>
      <c r="V54" s="42">
        <f t="shared" si="5"/>
        <v>45219</v>
      </c>
      <c r="W54" s="42">
        <f t="shared" si="5"/>
        <v>45220</v>
      </c>
      <c r="X54" s="42">
        <f t="shared" si="5"/>
        <v>45221</v>
      </c>
      <c r="Y54" s="42">
        <f t="shared" si="5"/>
        <v>45222</v>
      </c>
      <c r="Z54" s="42">
        <f t="shared" si="5"/>
        <v>45223</v>
      </c>
      <c r="AA54" s="42">
        <f t="shared" si="5"/>
        <v>45224</v>
      </c>
      <c r="AB54" s="42">
        <f t="shared" si="5"/>
        <v>45225</v>
      </c>
      <c r="AC54" s="42">
        <f t="shared" si="5"/>
        <v>45226</v>
      </c>
      <c r="AD54" s="42">
        <f t="shared" si="5"/>
        <v>45227</v>
      </c>
      <c r="AE54" s="42">
        <f t="shared" si="5"/>
        <v>45228</v>
      </c>
      <c r="AF54" s="42">
        <f t="shared" si="5"/>
        <v>45229</v>
      </c>
      <c r="AG54" s="42">
        <f t="shared" si="5"/>
        <v>45230</v>
      </c>
      <c r="AH54" s="131" t="s">
        <v>5</v>
      </c>
      <c r="AI54" s="134" t="s">
        <v>7</v>
      </c>
      <c r="AJ54" s="137" t="s">
        <v>5</v>
      </c>
      <c r="AK54" s="139" t="s">
        <v>7</v>
      </c>
    </row>
    <row r="55" spans="2:37" ht="28.5" customHeight="1" x14ac:dyDescent="0.15">
      <c r="B55" s="126" t="s">
        <v>4</v>
      </c>
      <c r="C55" s="71"/>
      <c r="D55" s="71"/>
      <c r="E55" s="71"/>
      <c r="F55" s="72"/>
      <c r="G55" s="71"/>
      <c r="H55" s="71"/>
      <c r="I55" s="71"/>
      <c r="J55" s="71"/>
      <c r="K55" s="71"/>
      <c r="L55" s="71"/>
      <c r="M55" s="71"/>
      <c r="N55" s="71"/>
      <c r="O55" s="71"/>
      <c r="P55" s="71"/>
      <c r="Q55" s="71"/>
      <c r="R55" s="71"/>
      <c r="S55" s="71"/>
      <c r="T55" s="71"/>
      <c r="U55" s="71"/>
      <c r="V55" s="71"/>
      <c r="W55" s="71"/>
      <c r="X55" s="71"/>
      <c r="Y55" s="71"/>
      <c r="Z55" s="72"/>
      <c r="AA55" s="71"/>
      <c r="AB55" s="71"/>
      <c r="AC55" s="71"/>
      <c r="AD55" s="71"/>
      <c r="AE55" s="71"/>
      <c r="AF55" s="71"/>
      <c r="AG55" s="74"/>
      <c r="AH55" s="132"/>
      <c r="AI55" s="135"/>
      <c r="AJ55" s="137"/>
      <c r="AK55" s="139"/>
    </row>
    <row r="56" spans="2:37" s="2" customFormat="1" ht="28.5" customHeight="1" x14ac:dyDescent="0.15">
      <c r="B56" s="127"/>
      <c r="C56" s="57"/>
      <c r="D56" s="57"/>
      <c r="E56" s="57"/>
      <c r="F56" s="80"/>
      <c r="G56" s="57"/>
      <c r="H56" s="57"/>
      <c r="I56" s="57"/>
      <c r="J56" s="57"/>
      <c r="K56" s="57"/>
      <c r="L56" s="57"/>
      <c r="M56" s="57"/>
      <c r="N56" s="57"/>
      <c r="O56" s="57"/>
      <c r="P56" s="57"/>
      <c r="Q56" s="57"/>
      <c r="R56" s="57"/>
      <c r="S56" s="57"/>
      <c r="T56" s="57"/>
      <c r="U56" s="57"/>
      <c r="V56" s="57"/>
      <c r="W56" s="57"/>
      <c r="X56" s="57"/>
      <c r="Y56" s="57"/>
      <c r="Z56" s="80"/>
      <c r="AA56" s="57"/>
      <c r="AB56" s="57"/>
      <c r="AC56" s="57"/>
      <c r="AD56" s="57"/>
      <c r="AE56" s="57"/>
      <c r="AF56" s="57"/>
      <c r="AG56" s="57"/>
      <c r="AH56" s="133"/>
      <c r="AI56" s="136"/>
      <c r="AJ56" s="138"/>
      <c r="AK56" s="140"/>
    </row>
    <row r="57" spans="2:37" s="1" customFormat="1" x14ac:dyDescent="0.15">
      <c r="B57" s="5" t="s">
        <v>2</v>
      </c>
      <c r="C57" s="9"/>
      <c r="D57" s="9"/>
      <c r="E57" s="9"/>
      <c r="F57" s="10"/>
      <c r="G57" s="9"/>
      <c r="H57" s="9"/>
      <c r="I57" s="9"/>
      <c r="J57" s="9"/>
      <c r="K57" s="9"/>
      <c r="L57" s="9"/>
      <c r="M57" s="9"/>
      <c r="N57" s="9"/>
      <c r="O57" s="9"/>
      <c r="P57" s="9"/>
      <c r="Q57" s="9"/>
      <c r="R57" s="9"/>
      <c r="S57" s="9"/>
      <c r="T57" s="9"/>
      <c r="U57" s="9"/>
      <c r="V57" s="9"/>
      <c r="W57" s="9"/>
      <c r="X57" s="9"/>
      <c r="Y57" s="9"/>
      <c r="Z57" s="10"/>
      <c r="AA57" s="9"/>
      <c r="AB57" s="9"/>
      <c r="AC57" s="9"/>
      <c r="AD57" s="9"/>
      <c r="AE57" s="9"/>
      <c r="AF57" s="9"/>
      <c r="AG57" s="9"/>
      <c r="AH57" s="7">
        <f>COUNTIF(C57:AG57,"●")</f>
        <v>0</v>
      </c>
      <c r="AI57" s="122" t="str">
        <f>IF(AH57=0,"",AH58/AH57)</f>
        <v/>
      </c>
      <c r="AJ57" s="11">
        <f>AJ48+AH57</f>
        <v>0</v>
      </c>
      <c r="AK57" s="124" t="str">
        <f>IF(AJ57=0,"",AJ58/AJ57)</f>
        <v/>
      </c>
    </row>
    <row r="58" spans="2:37" s="1" customFormat="1" ht="14.25" thickBot="1" x14ac:dyDescent="0.2">
      <c r="B58" s="6" t="s">
        <v>9</v>
      </c>
      <c r="C58" s="26"/>
      <c r="D58" s="26"/>
      <c r="E58" s="26"/>
      <c r="F58" s="35"/>
      <c r="G58" s="26"/>
      <c r="H58" s="26"/>
      <c r="I58" s="26"/>
      <c r="J58" s="26"/>
      <c r="K58" s="26"/>
      <c r="L58" s="26"/>
      <c r="M58" s="26"/>
      <c r="N58" s="26"/>
      <c r="O58" s="26"/>
      <c r="P58" s="26"/>
      <c r="Q58" s="26"/>
      <c r="R58" s="26"/>
      <c r="S58" s="26"/>
      <c r="T58" s="26"/>
      <c r="U58" s="26"/>
      <c r="V58" s="26"/>
      <c r="W58" s="26"/>
      <c r="X58" s="26"/>
      <c r="Y58" s="26"/>
      <c r="Z58" s="35"/>
      <c r="AA58" s="26"/>
      <c r="AB58" s="26"/>
      <c r="AC58" s="26"/>
      <c r="AD58" s="26"/>
      <c r="AE58" s="26"/>
      <c r="AF58" s="26"/>
      <c r="AG58" s="26"/>
      <c r="AH58" s="8">
        <f>COUNTIF(C58:AG58,"●")</f>
        <v>0</v>
      </c>
      <c r="AI58" s="123"/>
      <c r="AJ58" s="12">
        <f>AJ49+AH58</f>
        <v>0</v>
      </c>
      <c r="AK58" s="125"/>
    </row>
    <row r="59" spans="2:37" ht="9" customHeight="1" thickBot="1" x14ac:dyDescent="0.2">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row>
    <row r="60" spans="2:37" ht="13.5" customHeight="1" x14ac:dyDescent="0.15">
      <c r="B60" s="4" t="s">
        <v>31</v>
      </c>
      <c r="C60" s="37"/>
      <c r="D60" s="38"/>
      <c r="E60" s="38"/>
      <c r="F60" s="38"/>
      <c r="G60" s="38"/>
      <c r="H60" s="38"/>
      <c r="I60" s="38"/>
      <c r="J60" s="38"/>
      <c r="K60" s="38"/>
      <c r="L60" s="38"/>
      <c r="M60" s="38"/>
      <c r="N60" s="38"/>
      <c r="O60" s="38"/>
      <c r="P60" s="38"/>
      <c r="Q60" s="130">
        <f>IF(C52=12,Q51+1,Q51)</f>
        <v>2023</v>
      </c>
      <c r="R60" s="130"/>
      <c r="S60" s="130"/>
      <c r="T60" s="38"/>
      <c r="U60" s="38"/>
      <c r="V60" s="38"/>
      <c r="W60" s="38"/>
      <c r="X60" s="38"/>
      <c r="Y60" s="38"/>
      <c r="Z60" s="38"/>
      <c r="AA60" s="38"/>
      <c r="AB60" s="38"/>
      <c r="AC60" s="38"/>
      <c r="AD60" s="38"/>
      <c r="AE60" s="38"/>
      <c r="AF60" s="38"/>
      <c r="AG60" s="41"/>
      <c r="AH60" s="107" t="s">
        <v>8</v>
      </c>
      <c r="AI60" s="108"/>
      <c r="AJ60" s="113" t="s">
        <v>6</v>
      </c>
      <c r="AK60" s="114"/>
    </row>
    <row r="61" spans="2:37" ht="13.5" customHeight="1" x14ac:dyDescent="0.15">
      <c r="B61" s="39" t="s">
        <v>32</v>
      </c>
      <c r="C61" s="119">
        <f>IF(C52=12,1,C52+1)</f>
        <v>11</v>
      </c>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1"/>
      <c r="AH61" s="109"/>
      <c r="AI61" s="110"/>
      <c r="AJ61" s="115"/>
      <c r="AK61" s="116"/>
    </row>
    <row r="62" spans="2:37" x14ac:dyDescent="0.15">
      <c r="B62" s="5" t="s">
        <v>1</v>
      </c>
      <c r="C62" s="9">
        <v>1</v>
      </c>
      <c r="D62" s="9">
        <v>2</v>
      </c>
      <c r="E62" s="9">
        <v>3</v>
      </c>
      <c r="F62" s="9">
        <v>4</v>
      </c>
      <c r="G62" s="9">
        <v>5</v>
      </c>
      <c r="H62" s="9">
        <v>6</v>
      </c>
      <c r="I62" s="9">
        <v>7</v>
      </c>
      <c r="J62" s="9">
        <v>8</v>
      </c>
      <c r="K62" s="9">
        <v>9</v>
      </c>
      <c r="L62" s="9">
        <v>10</v>
      </c>
      <c r="M62" s="9">
        <v>11</v>
      </c>
      <c r="N62" s="9">
        <v>12</v>
      </c>
      <c r="O62" s="9">
        <v>13</v>
      </c>
      <c r="P62" s="9">
        <v>14</v>
      </c>
      <c r="Q62" s="9">
        <v>15</v>
      </c>
      <c r="R62" s="9">
        <v>16</v>
      </c>
      <c r="S62" s="9">
        <v>17</v>
      </c>
      <c r="T62" s="9">
        <v>18</v>
      </c>
      <c r="U62" s="9">
        <v>19</v>
      </c>
      <c r="V62" s="9">
        <v>20</v>
      </c>
      <c r="W62" s="9">
        <v>21</v>
      </c>
      <c r="X62" s="9">
        <v>22</v>
      </c>
      <c r="Y62" s="9">
        <v>23</v>
      </c>
      <c r="Z62" s="9">
        <v>24</v>
      </c>
      <c r="AA62" s="9">
        <v>25</v>
      </c>
      <c r="AB62" s="9">
        <v>26</v>
      </c>
      <c r="AC62" s="9">
        <v>27</v>
      </c>
      <c r="AD62" s="9">
        <v>28</v>
      </c>
      <c r="AE62" s="9">
        <f>IF(AD62+1&gt;(DAY(DATE(C61,C60+1,0))),"",AD62+1)</f>
        <v>29</v>
      </c>
      <c r="AF62" s="9">
        <f>IF(C61=2,"",30)</f>
        <v>30</v>
      </c>
      <c r="AG62" s="9" t="str">
        <f>IF(OR(C61=2,C61=4,C61=6,C61=9,C61=11),"",31)</f>
        <v/>
      </c>
      <c r="AH62" s="111"/>
      <c r="AI62" s="112"/>
      <c r="AJ62" s="117"/>
      <c r="AK62" s="118"/>
    </row>
    <row r="63" spans="2:37" x14ac:dyDescent="0.15">
      <c r="B63" s="5" t="s">
        <v>3</v>
      </c>
      <c r="C63" s="42">
        <f>IF(C62="","",DATE($Q60,$C61,C62))</f>
        <v>45231</v>
      </c>
      <c r="D63" s="42">
        <f t="shared" ref="D63:AG63" si="6">IF(D62="","",DATE($Q60,$C61,D62))</f>
        <v>45232</v>
      </c>
      <c r="E63" s="42">
        <f t="shared" si="6"/>
        <v>45233</v>
      </c>
      <c r="F63" s="42">
        <f t="shared" si="6"/>
        <v>45234</v>
      </c>
      <c r="G63" s="42">
        <f t="shared" si="6"/>
        <v>45235</v>
      </c>
      <c r="H63" s="42">
        <f t="shared" si="6"/>
        <v>45236</v>
      </c>
      <c r="I63" s="42">
        <f t="shared" si="6"/>
        <v>45237</v>
      </c>
      <c r="J63" s="42">
        <f t="shared" si="6"/>
        <v>45238</v>
      </c>
      <c r="K63" s="42">
        <f t="shared" si="6"/>
        <v>45239</v>
      </c>
      <c r="L63" s="42">
        <f t="shared" si="6"/>
        <v>45240</v>
      </c>
      <c r="M63" s="42">
        <f t="shared" si="6"/>
        <v>45241</v>
      </c>
      <c r="N63" s="42">
        <f t="shared" si="6"/>
        <v>45242</v>
      </c>
      <c r="O63" s="42">
        <f t="shared" si="6"/>
        <v>45243</v>
      </c>
      <c r="P63" s="42">
        <f t="shared" si="6"/>
        <v>45244</v>
      </c>
      <c r="Q63" s="42">
        <f t="shared" si="6"/>
        <v>45245</v>
      </c>
      <c r="R63" s="42">
        <f t="shared" si="6"/>
        <v>45246</v>
      </c>
      <c r="S63" s="42">
        <f t="shared" si="6"/>
        <v>45247</v>
      </c>
      <c r="T63" s="42">
        <f t="shared" si="6"/>
        <v>45248</v>
      </c>
      <c r="U63" s="42">
        <f t="shared" si="6"/>
        <v>45249</v>
      </c>
      <c r="V63" s="42">
        <f t="shared" si="6"/>
        <v>45250</v>
      </c>
      <c r="W63" s="42">
        <f t="shared" si="6"/>
        <v>45251</v>
      </c>
      <c r="X63" s="42">
        <f t="shared" si="6"/>
        <v>45252</v>
      </c>
      <c r="Y63" s="42">
        <f t="shared" si="6"/>
        <v>45253</v>
      </c>
      <c r="Z63" s="42">
        <f t="shared" si="6"/>
        <v>45254</v>
      </c>
      <c r="AA63" s="42">
        <f t="shared" si="6"/>
        <v>45255</v>
      </c>
      <c r="AB63" s="42">
        <f t="shared" si="6"/>
        <v>45256</v>
      </c>
      <c r="AC63" s="42">
        <f t="shared" si="6"/>
        <v>45257</v>
      </c>
      <c r="AD63" s="42">
        <f t="shared" si="6"/>
        <v>45258</v>
      </c>
      <c r="AE63" s="42">
        <f t="shared" si="6"/>
        <v>45259</v>
      </c>
      <c r="AF63" s="42">
        <f t="shared" si="6"/>
        <v>45260</v>
      </c>
      <c r="AG63" s="42" t="str">
        <f t="shared" si="6"/>
        <v/>
      </c>
      <c r="AH63" s="131" t="s">
        <v>5</v>
      </c>
      <c r="AI63" s="134" t="s">
        <v>7</v>
      </c>
      <c r="AJ63" s="137" t="s">
        <v>5</v>
      </c>
      <c r="AK63" s="139" t="s">
        <v>7</v>
      </c>
    </row>
    <row r="64" spans="2:37" ht="28.5" customHeight="1" x14ac:dyDescent="0.15">
      <c r="B64" s="126" t="s">
        <v>4</v>
      </c>
      <c r="C64" s="71"/>
      <c r="D64" s="71"/>
      <c r="E64" s="71"/>
      <c r="F64" s="72"/>
      <c r="G64" s="71"/>
      <c r="H64" s="71"/>
      <c r="I64" s="71"/>
      <c r="J64" s="71"/>
      <c r="K64" s="71"/>
      <c r="L64" s="71"/>
      <c r="M64" s="71"/>
      <c r="N64" s="71"/>
      <c r="O64" s="71"/>
      <c r="P64" s="71"/>
      <c r="Q64" s="71"/>
      <c r="R64" s="71"/>
      <c r="S64" s="71"/>
      <c r="T64" s="71"/>
      <c r="U64" s="71"/>
      <c r="V64" s="71"/>
      <c r="W64" s="71"/>
      <c r="X64" s="71"/>
      <c r="Y64" s="71"/>
      <c r="Z64" s="72"/>
      <c r="AA64" s="71"/>
      <c r="AB64" s="71"/>
      <c r="AC64" s="71"/>
      <c r="AD64" s="71"/>
      <c r="AE64" s="71"/>
      <c r="AF64" s="71"/>
      <c r="AG64" s="74"/>
      <c r="AH64" s="132"/>
      <c r="AI64" s="135"/>
      <c r="AJ64" s="137"/>
      <c r="AK64" s="139"/>
    </row>
    <row r="65" spans="2:37" s="2" customFormat="1" ht="28.5" customHeight="1" x14ac:dyDescent="0.15">
      <c r="B65" s="127"/>
      <c r="C65" s="57"/>
      <c r="D65" s="57"/>
      <c r="E65" s="57"/>
      <c r="F65" s="80"/>
      <c r="G65" s="57"/>
      <c r="H65" s="57"/>
      <c r="I65" s="57"/>
      <c r="J65" s="57"/>
      <c r="K65" s="57"/>
      <c r="L65" s="57"/>
      <c r="M65" s="57"/>
      <c r="N65" s="57"/>
      <c r="O65" s="57"/>
      <c r="P65" s="57"/>
      <c r="Q65" s="57"/>
      <c r="R65" s="57"/>
      <c r="S65" s="57"/>
      <c r="T65" s="57"/>
      <c r="U65" s="57"/>
      <c r="V65" s="57"/>
      <c r="W65" s="57"/>
      <c r="X65" s="57"/>
      <c r="Y65" s="57"/>
      <c r="Z65" s="80"/>
      <c r="AA65" s="57"/>
      <c r="AB65" s="57"/>
      <c r="AC65" s="57"/>
      <c r="AD65" s="57"/>
      <c r="AE65" s="57"/>
      <c r="AF65" s="57"/>
      <c r="AG65" s="57"/>
      <c r="AH65" s="133"/>
      <c r="AI65" s="136"/>
      <c r="AJ65" s="138"/>
      <c r="AK65" s="140"/>
    </row>
    <row r="66" spans="2:37" s="1" customFormat="1" x14ac:dyDescent="0.15">
      <c r="B66" s="5" t="s">
        <v>2</v>
      </c>
      <c r="C66" s="9"/>
      <c r="D66" s="9"/>
      <c r="E66" s="9"/>
      <c r="F66" s="10"/>
      <c r="G66" s="9"/>
      <c r="H66" s="9"/>
      <c r="I66" s="9"/>
      <c r="J66" s="9"/>
      <c r="K66" s="9"/>
      <c r="L66" s="9"/>
      <c r="M66" s="9"/>
      <c r="N66" s="9"/>
      <c r="O66" s="9"/>
      <c r="P66" s="9"/>
      <c r="Q66" s="9"/>
      <c r="R66" s="9"/>
      <c r="S66" s="9"/>
      <c r="T66" s="9"/>
      <c r="U66" s="9"/>
      <c r="V66" s="9"/>
      <c r="W66" s="9"/>
      <c r="X66" s="9"/>
      <c r="Y66" s="9"/>
      <c r="Z66" s="10"/>
      <c r="AA66" s="9"/>
      <c r="AB66" s="9"/>
      <c r="AC66" s="9"/>
      <c r="AD66" s="9"/>
      <c r="AE66" s="9"/>
      <c r="AF66" s="9"/>
      <c r="AG66" s="9"/>
      <c r="AH66" s="7">
        <f>COUNTIF(C66:AG66,"●")</f>
        <v>0</v>
      </c>
      <c r="AI66" s="122" t="str">
        <f>IF(AH66=0,"",AH67/AH66)</f>
        <v/>
      </c>
      <c r="AJ66" s="11">
        <f>AJ57+AH66</f>
        <v>0</v>
      </c>
      <c r="AK66" s="124" t="str">
        <f>IF(AJ66=0,"",AJ67/AJ66)</f>
        <v/>
      </c>
    </row>
    <row r="67" spans="2:37" s="1" customFormat="1" ht="14.25" thickBot="1" x14ac:dyDescent="0.2">
      <c r="B67" s="6" t="s">
        <v>9</v>
      </c>
      <c r="C67" s="26"/>
      <c r="D67" s="26"/>
      <c r="E67" s="26"/>
      <c r="F67" s="35"/>
      <c r="G67" s="26"/>
      <c r="H67" s="26"/>
      <c r="I67" s="26"/>
      <c r="J67" s="26"/>
      <c r="K67" s="26"/>
      <c r="L67" s="26"/>
      <c r="M67" s="26"/>
      <c r="N67" s="26"/>
      <c r="O67" s="26"/>
      <c r="P67" s="26"/>
      <c r="Q67" s="26"/>
      <c r="R67" s="26"/>
      <c r="S67" s="26"/>
      <c r="T67" s="26"/>
      <c r="U67" s="26"/>
      <c r="V67" s="26"/>
      <c r="W67" s="26"/>
      <c r="X67" s="26"/>
      <c r="Y67" s="26"/>
      <c r="Z67" s="35"/>
      <c r="AA67" s="26"/>
      <c r="AB67" s="26"/>
      <c r="AC67" s="26"/>
      <c r="AD67" s="26"/>
      <c r="AE67" s="26"/>
      <c r="AF67" s="26"/>
      <c r="AG67" s="26"/>
      <c r="AH67" s="8">
        <f>COUNTIF(C67:AG67,"●")</f>
        <v>0</v>
      </c>
      <c r="AI67" s="123"/>
      <c r="AJ67" s="12">
        <f>AJ58+AH67</f>
        <v>0</v>
      </c>
      <c r="AK67" s="125"/>
    </row>
    <row r="68" spans="2:37" ht="9" customHeight="1" thickBot="1" x14ac:dyDescent="0.2">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row>
    <row r="69" spans="2:37" x14ac:dyDescent="0.15">
      <c r="B69" s="4" t="s">
        <v>31</v>
      </c>
      <c r="C69" s="37"/>
      <c r="D69" s="38"/>
      <c r="E69" s="38"/>
      <c r="F69" s="38"/>
      <c r="G69" s="38"/>
      <c r="H69" s="38"/>
      <c r="I69" s="38"/>
      <c r="J69" s="38"/>
      <c r="K69" s="38"/>
      <c r="L69" s="38"/>
      <c r="M69" s="38"/>
      <c r="N69" s="38"/>
      <c r="O69" s="38"/>
      <c r="P69" s="38"/>
      <c r="Q69" s="130">
        <f>IF(C61=12,Q60+1,Q60)</f>
        <v>2023</v>
      </c>
      <c r="R69" s="130"/>
      <c r="S69" s="130"/>
      <c r="T69" s="38"/>
      <c r="U69" s="38"/>
      <c r="V69" s="38"/>
      <c r="W69" s="38"/>
      <c r="X69" s="38"/>
      <c r="Y69" s="38"/>
      <c r="Z69" s="38"/>
      <c r="AA69" s="38"/>
      <c r="AB69" s="38"/>
      <c r="AC69" s="38"/>
      <c r="AD69" s="38"/>
      <c r="AE69" s="38"/>
      <c r="AF69" s="38"/>
      <c r="AG69" s="41"/>
      <c r="AH69" s="107" t="s">
        <v>8</v>
      </c>
      <c r="AI69" s="108"/>
      <c r="AJ69" s="113" t="s">
        <v>6</v>
      </c>
      <c r="AK69" s="114"/>
    </row>
    <row r="70" spans="2:37" x14ac:dyDescent="0.15">
      <c r="B70" s="39" t="s">
        <v>32</v>
      </c>
      <c r="C70" s="119">
        <f>IF(C61=12,1,C61+1)</f>
        <v>12</v>
      </c>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1"/>
      <c r="AH70" s="109"/>
      <c r="AI70" s="110"/>
      <c r="AJ70" s="115"/>
      <c r="AK70" s="116"/>
    </row>
    <row r="71" spans="2:37" x14ac:dyDescent="0.15">
      <c r="B71" s="5" t="s">
        <v>1</v>
      </c>
      <c r="C71" s="9">
        <v>1</v>
      </c>
      <c r="D71" s="9">
        <v>2</v>
      </c>
      <c r="E71" s="9">
        <v>3</v>
      </c>
      <c r="F71" s="9">
        <v>4</v>
      </c>
      <c r="G71" s="9">
        <v>5</v>
      </c>
      <c r="H71" s="9">
        <v>6</v>
      </c>
      <c r="I71" s="9">
        <v>7</v>
      </c>
      <c r="J71" s="9">
        <v>8</v>
      </c>
      <c r="K71" s="9">
        <v>9</v>
      </c>
      <c r="L71" s="9">
        <v>10</v>
      </c>
      <c r="M71" s="9">
        <v>11</v>
      </c>
      <c r="N71" s="9">
        <v>12</v>
      </c>
      <c r="O71" s="9">
        <v>13</v>
      </c>
      <c r="P71" s="9">
        <v>14</v>
      </c>
      <c r="Q71" s="9">
        <v>15</v>
      </c>
      <c r="R71" s="9">
        <v>16</v>
      </c>
      <c r="S71" s="9">
        <v>17</v>
      </c>
      <c r="T71" s="9">
        <v>18</v>
      </c>
      <c r="U71" s="9">
        <v>19</v>
      </c>
      <c r="V71" s="9">
        <v>20</v>
      </c>
      <c r="W71" s="9">
        <v>21</v>
      </c>
      <c r="X71" s="9">
        <v>22</v>
      </c>
      <c r="Y71" s="9">
        <v>23</v>
      </c>
      <c r="Z71" s="9">
        <v>24</v>
      </c>
      <c r="AA71" s="9">
        <v>25</v>
      </c>
      <c r="AB71" s="9">
        <v>26</v>
      </c>
      <c r="AC71" s="9">
        <v>27</v>
      </c>
      <c r="AD71" s="9">
        <v>28</v>
      </c>
      <c r="AE71" s="9">
        <f>IF(AD71+1&gt;(DAY(DATE(C70,C69+1,0))),"",AD71+1)</f>
        <v>29</v>
      </c>
      <c r="AF71" s="9">
        <f>IF(C70=2,"",30)</f>
        <v>30</v>
      </c>
      <c r="AG71" s="9">
        <f>IF(OR(C70=2,C70=4,C70=6,C70=9,C70=11),"",31)</f>
        <v>31</v>
      </c>
      <c r="AH71" s="111"/>
      <c r="AI71" s="112"/>
      <c r="AJ71" s="117"/>
      <c r="AK71" s="118"/>
    </row>
    <row r="72" spans="2:37" x14ac:dyDescent="0.15">
      <c r="B72" s="5" t="s">
        <v>3</v>
      </c>
      <c r="C72" s="42">
        <f>IF(C71="","",DATE($Q69,$C70,C71))</f>
        <v>45261</v>
      </c>
      <c r="D72" s="42">
        <f t="shared" ref="D72:AG72" si="7">IF(D71="","",DATE($Q69,$C70,D71))</f>
        <v>45262</v>
      </c>
      <c r="E72" s="42">
        <f t="shared" si="7"/>
        <v>45263</v>
      </c>
      <c r="F72" s="42">
        <f t="shared" si="7"/>
        <v>45264</v>
      </c>
      <c r="G72" s="42">
        <f t="shared" si="7"/>
        <v>45265</v>
      </c>
      <c r="H72" s="42">
        <f t="shared" si="7"/>
        <v>45266</v>
      </c>
      <c r="I72" s="42">
        <f t="shared" si="7"/>
        <v>45267</v>
      </c>
      <c r="J72" s="42">
        <f t="shared" si="7"/>
        <v>45268</v>
      </c>
      <c r="K72" s="42">
        <f t="shared" si="7"/>
        <v>45269</v>
      </c>
      <c r="L72" s="42">
        <f t="shared" si="7"/>
        <v>45270</v>
      </c>
      <c r="M72" s="42">
        <f t="shared" si="7"/>
        <v>45271</v>
      </c>
      <c r="N72" s="42">
        <f t="shared" si="7"/>
        <v>45272</v>
      </c>
      <c r="O72" s="42">
        <f t="shared" si="7"/>
        <v>45273</v>
      </c>
      <c r="P72" s="42">
        <f t="shared" si="7"/>
        <v>45274</v>
      </c>
      <c r="Q72" s="42">
        <f t="shared" si="7"/>
        <v>45275</v>
      </c>
      <c r="R72" s="42">
        <f t="shared" si="7"/>
        <v>45276</v>
      </c>
      <c r="S72" s="42">
        <f t="shared" si="7"/>
        <v>45277</v>
      </c>
      <c r="T72" s="42">
        <f t="shared" si="7"/>
        <v>45278</v>
      </c>
      <c r="U72" s="42">
        <f t="shared" si="7"/>
        <v>45279</v>
      </c>
      <c r="V72" s="42">
        <f t="shared" si="7"/>
        <v>45280</v>
      </c>
      <c r="W72" s="42">
        <f t="shared" si="7"/>
        <v>45281</v>
      </c>
      <c r="X72" s="42">
        <f t="shared" si="7"/>
        <v>45282</v>
      </c>
      <c r="Y72" s="42">
        <f t="shared" si="7"/>
        <v>45283</v>
      </c>
      <c r="Z72" s="42">
        <f t="shared" si="7"/>
        <v>45284</v>
      </c>
      <c r="AA72" s="42">
        <f t="shared" si="7"/>
        <v>45285</v>
      </c>
      <c r="AB72" s="42">
        <f t="shared" si="7"/>
        <v>45286</v>
      </c>
      <c r="AC72" s="42">
        <f t="shared" si="7"/>
        <v>45287</v>
      </c>
      <c r="AD72" s="42">
        <f t="shared" si="7"/>
        <v>45288</v>
      </c>
      <c r="AE72" s="42">
        <f t="shared" si="7"/>
        <v>45289</v>
      </c>
      <c r="AF72" s="42">
        <f t="shared" si="7"/>
        <v>45290</v>
      </c>
      <c r="AG72" s="42">
        <f t="shared" si="7"/>
        <v>45291</v>
      </c>
      <c r="AH72" s="131" t="s">
        <v>5</v>
      </c>
      <c r="AI72" s="134" t="s">
        <v>7</v>
      </c>
      <c r="AJ72" s="137" t="s">
        <v>5</v>
      </c>
      <c r="AK72" s="139" t="s">
        <v>7</v>
      </c>
    </row>
    <row r="73" spans="2:37" ht="28.5" customHeight="1" x14ac:dyDescent="0.15">
      <c r="B73" s="126" t="s">
        <v>4</v>
      </c>
      <c r="C73" s="71"/>
      <c r="D73" s="71"/>
      <c r="E73" s="71"/>
      <c r="F73" s="72"/>
      <c r="G73" s="71"/>
      <c r="H73" s="71"/>
      <c r="I73" s="71"/>
      <c r="J73" s="71"/>
      <c r="K73" s="71"/>
      <c r="L73" s="71"/>
      <c r="M73" s="71"/>
      <c r="N73" s="71"/>
      <c r="O73" s="71"/>
      <c r="P73" s="71"/>
      <c r="Q73" s="71"/>
      <c r="R73" s="71"/>
      <c r="S73" s="71"/>
      <c r="T73" s="71"/>
      <c r="U73" s="71"/>
      <c r="V73" s="71"/>
      <c r="W73" s="71"/>
      <c r="X73" s="71"/>
      <c r="Y73" s="71"/>
      <c r="Z73" s="72"/>
      <c r="AA73" s="71"/>
      <c r="AB73" s="71"/>
      <c r="AC73" s="71"/>
      <c r="AD73" s="71"/>
      <c r="AE73" s="71"/>
      <c r="AF73" s="71"/>
      <c r="AG73" s="74"/>
      <c r="AH73" s="132"/>
      <c r="AI73" s="135"/>
      <c r="AJ73" s="137"/>
      <c r="AK73" s="139"/>
    </row>
    <row r="74" spans="2:37" s="2" customFormat="1" ht="28.5" customHeight="1" x14ac:dyDescent="0.15">
      <c r="B74" s="127"/>
      <c r="C74" s="57"/>
      <c r="D74" s="57"/>
      <c r="E74" s="57"/>
      <c r="F74" s="80"/>
      <c r="G74" s="57"/>
      <c r="H74" s="57"/>
      <c r="I74" s="57"/>
      <c r="J74" s="57"/>
      <c r="K74" s="57"/>
      <c r="L74" s="57"/>
      <c r="M74" s="57"/>
      <c r="N74" s="57"/>
      <c r="O74" s="57"/>
      <c r="P74" s="57"/>
      <c r="Q74" s="57"/>
      <c r="R74" s="57"/>
      <c r="S74" s="57"/>
      <c r="T74" s="57"/>
      <c r="U74" s="57"/>
      <c r="V74" s="57"/>
      <c r="W74" s="57"/>
      <c r="X74" s="57"/>
      <c r="Y74" s="57"/>
      <c r="Z74" s="80"/>
      <c r="AA74" s="57"/>
      <c r="AB74" s="57"/>
      <c r="AC74" s="57"/>
      <c r="AD74" s="57"/>
      <c r="AE74" s="57"/>
      <c r="AF74" s="57"/>
      <c r="AG74" s="57"/>
      <c r="AH74" s="133"/>
      <c r="AI74" s="136"/>
      <c r="AJ74" s="138"/>
      <c r="AK74" s="140"/>
    </row>
    <row r="75" spans="2:37" s="1" customFormat="1" x14ac:dyDescent="0.15">
      <c r="B75" s="5" t="s">
        <v>2</v>
      </c>
      <c r="C75" s="9"/>
      <c r="D75" s="9"/>
      <c r="E75" s="9"/>
      <c r="F75" s="10"/>
      <c r="G75" s="9"/>
      <c r="H75" s="9"/>
      <c r="I75" s="9"/>
      <c r="J75" s="9"/>
      <c r="K75" s="9"/>
      <c r="L75" s="9"/>
      <c r="M75" s="9"/>
      <c r="N75" s="9"/>
      <c r="O75" s="9"/>
      <c r="P75" s="9"/>
      <c r="Q75" s="9"/>
      <c r="R75" s="9"/>
      <c r="S75" s="9"/>
      <c r="T75" s="9"/>
      <c r="U75" s="9"/>
      <c r="V75" s="9"/>
      <c r="W75" s="9"/>
      <c r="X75" s="9"/>
      <c r="Y75" s="9"/>
      <c r="Z75" s="10"/>
      <c r="AA75" s="9"/>
      <c r="AB75" s="9"/>
      <c r="AC75" s="9"/>
      <c r="AD75" s="9"/>
      <c r="AE75" s="9"/>
      <c r="AF75" s="9"/>
      <c r="AG75" s="9"/>
      <c r="AH75" s="7">
        <f>COUNTIF(C75:AG75,"●")</f>
        <v>0</v>
      </c>
      <c r="AI75" s="122" t="str">
        <f>IF(AH75=0,"",AH76/AH75)</f>
        <v/>
      </c>
      <c r="AJ75" s="11">
        <f>AJ66+AH75</f>
        <v>0</v>
      </c>
      <c r="AK75" s="124" t="str">
        <f>IF(AJ75=0,"",AJ76/AJ75)</f>
        <v/>
      </c>
    </row>
    <row r="76" spans="2:37" s="1" customFormat="1" ht="14.25" thickBot="1" x14ac:dyDescent="0.2">
      <c r="B76" s="6" t="s">
        <v>9</v>
      </c>
      <c r="C76" s="26"/>
      <c r="D76" s="26"/>
      <c r="E76" s="26"/>
      <c r="F76" s="35"/>
      <c r="G76" s="26"/>
      <c r="H76" s="26"/>
      <c r="I76" s="26"/>
      <c r="J76" s="26"/>
      <c r="K76" s="26"/>
      <c r="L76" s="26"/>
      <c r="M76" s="26"/>
      <c r="N76" s="26"/>
      <c r="O76" s="26"/>
      <c r="P76" s="26"/>
      <c r="Q76" s="26"/>
      <c r="R76" s="26"/>
      <c r="S76" s="26"/>
      <c r="T76" s="26"/>
      <c r="U76" s="26"/>
      <c r="V76" s="26"/>
      <c r="W76" s="26"/>
      <c r="X76" s="26"/>
      <c r="Y76" s="26"/>
      <c r="Z76" s="35"/>
      <c r="AA76" s="26"/>
      <c r="AB76" s="26"/>
      <c r="AC76" s="26"/>
      <c r="AD76" s="26"/>
      <c r="AE76" s="26"/>
      <c r="AF76" s="26"/>
      <c r="AG76" s="26"/>
      <c r="AH76" s="8">
        <f>COUNTIF(C76:AG76,"●")</f>
        <v>0</v>
      </c>
      <c r="AI76" s="123"/>
      <c r="AJ76" s="12">
        <f>AJ67+AH76</f>
        <v>0</v>
      </c>
      <c r="AK76" s="125"/>
    </row>
    <row r="77" spans="2:37" ht="8.25" customHeight="1" x14ac:dyDescent="0.15"/>
    <row r="78" spans="2:37" ht="14.25" x14ac:dyDescent="0.15">
      <c r="B78" s="27" t="s">
        <v>19</v>
      </c>
      <c r="AD78" s="179" t="s">
        <v>17</v>
      </c>
      <c r="AE78" s="179"/>
      <c r="AF78" s="179"/>
      <c r="AG78" s="179"/>
      <c r="AH78" s="179"/>
      <c r="AI78" s="179"/>
      <c r="AJ78" s="180">
        <f>IF(AK75="",0,AK75)</f>
        <v>0</v>
      </c>
      <c r="AK78" s="179"/>
    </row>
    <row r="79" spans="2:37" ht="14.25" x14ac:dyDescent="0.15">
      <c r="B79" s="181" t="s">
        <v>25</v>
      </c>
      <c r="C79" s="181"/>
      <c r="D79" s="181"/>
      <c r="E79" s="181"/>
      <c r="F79" s="181"/>
      <c r="G79" s="181"/>
      <c r="H79" s="181"/>
      <c r="I79" s="181"/>
      <c r="J79" s="181"/>
      <c r="K79" s="181"/>
      <c r="L79" s="181"/>
      <c r="M79" s="181"/>
      <c r="N79" s="181"/>
      <c r="O79" s="181"/>
      <c r="P79" s="181"/>
      <c r="Q79" s="181"/>
      <c r="R79" s="181"/>
      <c r="S79" s="181"/>
      <c r="T79" s="181"/>
      <c r="U79" s="181"/>
      <c r="V79" s="181"/>
      <c r="AD79" s="179" t="s">
        <v>18</v>
      </c>
      <c r="AE79" s="179"/>
      <c r="AF79" s="179"/>
      <c r="AG79" s="179"/>
      <c r="AH79" s="179"/>
      <c r="AI79" s="179"/>
      <c r="AJ79" s="179" t="str">
        <f>IF(1&lt;=AJ78,"４週８休",IF(0.875&lt;=AJ78,"４週7休",IF(0.75&lt;=AJ78,"４週6休","—")))</f>
        <v>—</v>
      </c>
      <c r="AK79" s="179"/>
    </row>
    <row r="80" spans="2:37" ht="5.25" customHeight="1" x14ac:dyDescent="0.15">
      <c r="B80" s="28"/>
      <c r="AD80" s="29"/>
      <c r="AE80" s="29"/>
      <c r="AF80" s="29"/>
      <c r="AG80" s="29"/>
      <c r="AH80" s="29"/>
      <c r="AI80" s="29"/>
      <c r="AJ80" s="29"/>
      <c r="AK80" s="29"/>
    </row>
    <row r="81" spans="2:37" ht="14.25" x14ac:dyDescent="0.15">
      <c r="B81" s="28"/>
      <c r="F81" s="182" t="s">
        <v>20</v>
      </c>
      <c r="G81" s="182"/>
      <c r="H81" s="186"/>
      <c r="I81" s="186"/>
      <c r="J81" s="186"/>
      <c r="K81" s="186"/>
      <c r="L81" s="186"/>
      <c r="M81" s="186"/>
      <c r="T81" s="182" t="s">
        <v>21</v>
      </c>
      <c r="U81" s="182"/>
      <c r="V81" s="183" t="s">
        <v>45</v>
      </c>
      <c r="W81" s="183"/>
      <c r="X81" s="183"/>
      <c r="Y81" s="183"/>
      <c r="Z81" s="183"/>
      <c r="AA81" s="183"/>
      <c r="AD81" s="29"/>
      <c r="AE81" s="29"/>
      <c r="AF81" s="29"/>
      <c r="AG81" s="29"/>
      <c r="AH81" s="29"/>
      <c r="AI81" s="29"/>
      <c r="AJ81" s="29"/>
      <c r="AK81" s="29"/>
    </row>
    <row r="82" spans="2:37" ht="3" customHeight="1" x14ac:dyDescent="0.15"/>
    <row r="83" spans="2:37" x14ac:dyDescent="0.15">
      <c r="F83" s="30"/>
      <c r="G83" s="31"/>
      <c r="H83" s="31"/>
      <c r="I83" s="31"/>
      <c r="J83" s="30"/>
      <c r="K83" s="31"/>
      <c r="L83" s="31"/>
      <c r="M83" s="31"/>
      <c r="T83" s="170" t="s">
        <v>15</v>
      </c>
      <c r="U83" s="171"/>
      <c r="V83" s="171"/>
      <c r="W83" s="172"/>
      <c r="X83" s="170" t="s">
        <v>26</v>
      </c>
      <c r="Y83" s="171"/>
      <c r="Z83" s="171"/>
      <c r="AA83" s="172"/>
      <c r="AB83" s="170" t="s">
        <v>16</v>
      </c>
      <c r="AC83" s="171"/>
      <c r="AD83" s="171"/>
      <c r="AE83" s="172"/>
    </row>
    <row r="84" spans="2:37" x14ac:dyDescent="0.15">
      <c r="F84" s="31" t="s">
        <v>23</v>
      </c>
      <c r="G84" s="31"/>
      <c r="H84" s="31"/>
      <c r="I84" s="31"/>
      <c r="J84" s="31"/>
      <c r="K84" s="31"/>
      <c r="L84" s="31"/>
      <c r="M84" s="31"/>
      <c r="T84" s="173"/>
      <c r="U84" s="174"/>
      <c r="V84" s="174"/>
      <c r="W84" s="175"/>
      <c r="X84" s="173"/>
      <c r="Y84" s="174"/>
      <c r="Z84" s="174"/>
      <c r="AA84" s="175"/>
      <c r="AB84" s="173"/>
      <c r="AC84" s="174"/>
      <c r="AD84" s="174"/>
      <c r="AE84" s="175"/>
    </row>
    <row r="85" spans="2:37" x14ac:dyDescent="0.15">
      <c r="F85" s="184"/>
      <c r="G85" s="184"/>
      <c r="H85" s="184"/>
      <c r="I85" s="184"/>
      <c r="J85" s="184"/>
      <c r="K85" s="184"/>
      <c r="L85" s="184"/>
      <c r="M85" s="184"/>
      <c r="T85" s="19"/>
      <c r="U85" s="20"/>
      <c r="V85" s="20"/>
      <c r="W85" s="21"/>
      <c r="X85" s="19"/>
      <c r="Y85" s="20"/>
      <c r="Z85" s="20"/>
      <c r="AA85" s="21"/>
      <c r="AB85" s="19"/>
      <c r="AC85" s="20"/>
      <c r="AD85" s="20"/>
      <c r="AE85" s="21"/>
    </row>
    <row r="86" spans="2:37" x14ac:dyDescent="0.15">
      <c r="F86" s="185"/>
      <c r="G86" s="185"/>
      <c r="H86" s="185"/>
      <c r="I86" s="185"/>
      <c r="J86" s="185"/>
      <c r="K86" s="185"/>
      <c r="L86" s="185"/>
      <c r="M86" s="185"/>
      <c r="T86" s="24"/>
      <c r="U86" s="16"/>
      <c r="V86" s="16"/>
      <c r="W86" s="25"/>
      <c r="X86" s="24"/>
      <c r="Y86" s="16"/>
      <c r="Z86" s="16"/>
      <c r="AA86" s="25"/>
      <c r="AB86" s="24"/>
      <c r="AC86" s="16"/>
      <c r="AD86" s="16"/>
      <c r="AE86" s="25"/>
    </row>
    <row r="87" spans="2:37" x14ac:dyDescent="0.15">
      <c r="F87" s="16"/>
      <c r="G87" s="16"/>
      <c r="H87" s="16"/>
      <c r="I87" s="16"/>
      <c r="J87" s="16"/>
      <c r="K87" s="16"/>
      <c r="L87" s="16"/>
      <c r="M87" s="16"/>
      <c r="T87" s="24"/>
      <c r="U87" s="16"/>
      <c r="V87" s="16"/>
      <c r="W87" s="25"/>
      <c r="X87" s="24"/>
      <c r="Y87" s="16"/>
      <c r="Z87" s="16"/>
      <c r="AA87" s="25"/>
      <c r="AB87" s="24"/>
      <c r="AC87" s="16"/>
      <c r="AD87" s="16"/>
      <c r="AE87" s="25"/>
    </row>
    <row r="88" spans="2:37" x14ac:dyDescent="0.15">
      <c r="F88" s="31" t="s">
        <v>24</v>
      </c>
      <c r="G88" s="31"/>
      <c r="H88" s="31"/>
      <c r="I88" s="31"/>
      <c r="J88" s="31"/>
      <c r="K88" s="31"/>
      <c r="L88" s="31"/>
      <c r="M88" s="31"/>
      <c r="T88" s="24"/>
      <c r="U88" s="16"/>
      <c r="V88" s="16"/>
      <c r="W88" s="25"/>
      <c r="X88" s="24"/>
      <c r="Y88" s="16"/>
      <c r="Z88" s="16"/>
      <c r="AA88" s="25"/>
      <c r="AB88" s="24"/>
      <c r="AC88" s="16"/>
      <c r="AD88" s="16"/>
      <c r="AE88" s="25"/>
    </row>
    <row r="89" spans="2:37" x14ac:dyDescent="0.15">
      <c r="F89" s="184"/>
      <c r="G89" s="184"/>
      <c r="H89" s="184"/>
      <c r="I89" s="184"/>
      <c r="J89" s="184"/>
      <c r="K89" s="184"/>
      <c r="L89" s="184"/>
      <c r="M89" s="184"/>
      <c r="T89" s="24"/>
      <c r="U89" s="16"/>
      <c r="V89" s="16"/>
      <c r="W89" s="25"/>
      <c r="X89" s="24"/>
      <c r="Y89" s="16"/>
      <c r="Z89" s="16"/>
      <c r="AA89" s="25"/>
      <c r="AB89" s="24"/>
      <c r="AC89" s="16"/>
      <c r="AD89" s="16"/>
      <c r="AE89" s="25"/>
    </row>
    <row r="90" spans="2:37" x14ac:dyDescent="0.15">
      <c r="F90" s="185"/>
      <c r="G90" s="185"/>
      <c r="H90" s="185"/>
      <c r="I90" s="185"/>
      <c r="J90" s="185"/>
      <c r="K90" s="185"/>
      <c r="L90" s="185"/>
      <c r="M90" s="185"/>
      <c r="T90" s="22"/>
      <c r="U90" s="33"/>
      <c r="V90" s="33"/>
      <c r="W90" s="23"/>
      <c r="X90" s="22"/>
      <c r="Y90" s="33"/>
      <c r="Z90" s="33"/>
      <c r="AA90" s="23"/>
      <c r="AB90" s="22"/>
      <c r="AC90" s="33"/>
      <c r="AD90" s="33"/>
      <c r="AE90" s="23"/>
    </row>
    <row r="91" spans="2:37" ht="47.25" customHeight="1" x14ac:dyDescent="0.15">
      <c r="B91" s="178" t="s">
        <v>28</v>
      </c>
      <c r="C91" s="178"/>
      <c r="D91" s="178"/>
      <c r="E91" s="178"/>
      <c r="F91" s="178"/>
      <c r="G91" s="178"/>
      <c r="H91" s="178"/>
      <c r="I91" s="178"/>
      <c r="J91" s="178"/>
      <c r="K91" s="178"/>
      <c r="L91" s="178"/>
      <c r="M91" s="178"/>
      <c r="N91" s="178"/>
      <c r="O91" s="178"/>
      <c r="P91" s="178"/>
      <c r="Q91" s="178"/>
      <c r="R91" s="178"/>
      <c r="S91" s="178"/>
      <c r="T91" s="178"/>
      <c r="U91" s="178"/>
      <c r="V91" s="178"/>
      <c r="W91" s="178"/>
      <c r="X91" s="178"/>
      <c r="Y91" s="178"/>
      <c r="Z91" s="178"/>
      <c r="AA91" s="178"/>
      <c r="AB91" s="178"/>
      <c r="AC91" s="178"/>
      <c r="AD91" s="178"/>
      <c r="AE91" s="178"/>
      <c r="AF91" s="178"/>
      <c r="AG91" s="178"/>
      <c r="AH91" s="178"/>
      <c r="AI91" s="178"/>
      <c r="AJ91" s="178"/>
      <c r="AK91" s="178"/>
    </row>
  </sheetData>
  <mergeCells count="112">
    <mergeCell ref="AI1:AJ1"/>
    <mergeCell ref="R2:Y4"/>
    <mergeCell ref="B19:B20"/>
    <mergeCell ref="B28:B29"/>
    <mergeCell ref="B37:B38"/>
    <mergeCell ref="B46:B47"/>
    <mergeCell ref="B55:B56"/>
    <mergeCell ref="B64:B65"/>
    <mergeCell ref="B73:B74"/>
    <mergeCell ref="AF4:AG4"/>
    <mergeCell ref="AH4:AK4"/>
    <mergeCell ref="AH6:AI8"/>
    <mergeCell ref="AJ6:AK8"/>
    <mergeCell ref="C7:AG7"/>
    <mergeCell ref="AH9:AH11"/>
    <mergeCell ref="AI9:AI11"/>
    <mergeCell ref="AJ9:AJ11"/>
    <mergeCell ref="AK9:AK11"/>
    <mergeCell ref="D2:J2"/>
    <mergeCell ref="D3:P3"/>
    <mergeCell ref="B4:C4"/>
    <mergeCell ref="D4:I4"/>
    <mergeCell ref="K4:P4"/>
    <mergeCell ref="Q6:S6"/>
    <mergeCell ref="AH18:AH20"/>
    <mergeCell ref="AI18:AI20"/>
    <mergeCell ref="AJ18:AJ20"/>
    <mergeCell ref="AK18:AK20"/>
    <mergeCell ref="AI21:AI22"/>
    <mergeCell ref="AK21:AK22"/>
    <mergeCell ref="AI12:AI13"/>
    <mergeCell ref="AK12:AK13"/>
    <mergeCell ref="Q15:S15"/>
    <mergeCell ref="AH15:AI17"/>
    <mergeCell ref="AJ15:AK17"/>
    <mergeCell ref="C16:AG16"/>
    <mergeCell ref="AI30:AI31"/>
    <mergeCell ref="AK30:AK31"/>
    <mergeCell ref="Q33:S33"/>
    <mergeCell ref="AH33:AI35"/>
    <mergeCell ref="AJ33:AK35"/>
    <mergeCell ref="C34:AG34"/>
    <mergeCell ref="Q24:S24"/>
    <mergeCell ref="AH24:AI26"/>
    <mergeCell ref="AJ24:AK26"/>
    <mergeCell ref="C25:AG25"/>
    <mergeCell ref="AH27:AH29"/>
    <mergeCell ref="AI27:AI29"/>
    <mergeCell ref="AJ27:AJ29"/>
    <mergeCell ref="AK27:AK29"/>
    <mergeCell ref="Q42:S42"/>
    <mergeCell ref="AH42:AI44"/>
    <mergeCell ref="AJ42:AK44"/>
    <mergeCell ref="C43:AG43"/>
    <mergeCell ref="AH45:AH47"/>
    <mergeCell ref="AI45:AI47"/>
    <mergeCell ref="AJ45:AJ47"/>
    <mergeCell ref="AK45:AK47"/>
    <mergeCell ref="AH36:AH38"/>
    <mergeCell ref="AI36:AI38"/>
    <mergeCell ref="AJ36:AJ38"/>
    <mergeCell ref="AK36:AK38"/>
    <mergeCell ref="AI39:AI40"/>
    <mergeCell ref="AK39:AK40"/>
    <mergeCell ref="AH54:AH56"/>
    <mergeCell ref="AI54:AI56"/>
    <mergeCell ref="AJ54:AJ56"/>
    <mergeCell ref="AK54:AK56"/>
    <mergeCell ref="AI57:AI58"/>
    <mergeCell ref="AK57:AK58"/>
    <mergeCell ref="AI48:AI49"/>
    <mergeCell ref="AK48:AK49"/>
    <mergeCell ref="Q51:S51"/>
    <mergeCell ref="AH51:AI53"/>
    <mergeCell ref="AJ51:AK53"/>
    <mergeCell ref="C52:AG52"/>
    <mergeCell ref="Q69:S69"/>
    <mergeCell ref="AH69:AI71"/>
    <mergeCell ref="AJ69:AK71"/>
    <mergeCell ref="C70:AG70"/>
    <mergeCell ref="Q60:S60"/>
    <mergeCell ref="AH60:AI62"/>
    <mergeCell ref="AJ60:AK62"/>
    <mergeCell ref="C61:AG61"/>
    <mergeCell ref="AH63:AH65"/>
    <mergeCell ref="AI63:AI65"/>
    <mergeCell ref="AJ63:AJ65"/>
    <mergeCell ref="AK63:AK65"/>
    <mergeCell ref="B10:B11"/>
    <mergeCell ref="T83:W84"/>
    <mergeCell ref="X83:AA84"/>
    <mergeCell ref="AB83:AE84"/>
    <mergeCell ref="F85:M86"/>
    <mergeCell ref="F89:M90"/>
    <mergeCell ref="B91:AK91"/>
    <mergeCell ref="AD78:AI78"/>
    <mergeCell ref="AJ78:AK78"/>
    <mergeCell ref="B79:V79"/>
    <mergeCell ref="AD79:AI79"/>
    <mergeCell ref="AJ79:AK79"/>
    <mergeCell ref="F81:G81"/>
    <mergeCell ref="H81:M81"/>
    <mergeCell ref="T81:U81"/>
    <mergeCell ref="V81:AA81"/>
    <mergeCell ref="AH72:AH74"/>
    <mergeCell ref="AI72:AI74"/>
    <mergeCell ref="AJ72:AJ74"/>
    <mergeCell ref="AK72:AK74"/>
    <mergeCell ref="AI75:AI76"/>
    <mergeCell ref="AK75:AK76"/>
    <mergeCell ref="AI66:AI67"/>
    <mergeCell ref="AK66:AK67"/>
  </mergeCells>
  <phoneticPr fontId="1"/>
  <conditionalFormatting sqref="C17:AG22">
    <cfRule type="expression" dxfId="55" priority="15">
      <formula>WEEKDAY(DATE($Q$15,$C$16,C$17))=1</formula>
    </cfRule>
    <cfRule type="expression" dxfId="54" priority="16">
      <formula>WEEKDAY(DATE($Q$15,$C$16,C$17))=7</formula>
    </cfRule>
  </conditionalFormatting>
  <conditionalFormatting sqref="C26:AG31">
    <cfRule type="expression" dxfId="53" priority="13">
      <formula>WEEKDAY(DATE($Q$24,$C$25,C$26))=1</formula>
    </cfRule>
    <cfRule type="expression" dxfId="52" priority="14">
      <formula>WEEKDAY(DATE($Q$24,$C$25,C$26))=7</formula>
    </cfRule>
  </conditionalFormatting>
  <conditionalFormatting sqref="C35:AG40">
    <cfRule type="expression" dxfId="51" priority="11">
      <formula>WEEKDAY(DATE($Q$33,$C$34,C$35))=1</formula>
    </cfRule>
    <cfRule type="expression" dxfId="50" priority="12">
      <formula>WEEKDAY(DATE($Q$33,$C$34,C$35))=7</formula>
    </cfRule>
  </conditionalFormatting>
  <conditionalFormatting sqref="C44:AG49">
    <cfRule type="expression" dxfId="49" priority="9">
      <formula>WEEKDAY(DATE($Q$42,$C$43,C$44))=1</formula>
    </cfRule>
    <cfRule type="expression" dxfId="48" priority="10">
      <formula>WEEKDAY(DATE($Q$42,$C$43,C$44))=7</formula>
    </cfRule>
  </conditionalFormatting>
  <conditionalFormatting sqref="C53:AG58">
    <cfRule type="expression" dxfId="47" priority="7">
      <formula>WEEKDAY(DATE($Q$51,$C$52,C$53))=1</formula>
    </cfRule>
    <cfRule type="expression" dxfId="46" priority="8">
      <formula>WEEKDAY(DATE($Q$51,$C$52,C$53))=7</formula>
    </cfRule>
  </conditionalFormatting>
  <conditionalFormatting sqref="C62:AG67">
    <cfRule type="expression" dxfId="45" priority="5">
      <formula>WEEKDAY(DATE($Q$60,$C$61,C$62))=1</formula>
    </cfRule>
    <cfRule type="expression" dxfId="44" priority="6">
      <formula>WEEKDAY(DATE($Q$60,$C$61,C$62))=7</formula>
    </cfRule>
  </conditionalFormatting>
  <conditionalFormatting sqref="C71:AG76">
    <cfRule type="expression" dxfId="43" priority="3">
      <formula>WEEKDAY(DATE($Q$69,$C$70,C$71))=7</formula>
    </cfRule>
    <cfRule type="expression" dxfId="42" priority="4">
      <formula>WEEKDAY(DATE($Q$69,$C$70,C$71))=1</formula>
    </cfRule>
  </conditionalFormatting>
  <conditionalFormatting sqref="C8:AG13">
    <cfRule type="expression" dxfId="41" priority="20">
      <formula>WEEKDAY(DATE($Q$6,$C$7,C$8))=7</formula>
    </cfRule>
    <cfRule type="expression" dxfId="40" priority="21">
      <formula>WEEKDAY(DATE($Q$6,$C$7,C$8))=1</formula>
    </cfRule>
  </conditionalFormatting>
  <dataValidations count="4">
    <dataValidation type="list" allowBlank="1" showInputMessage="1" showErrorMessage="1" sqref="D2:J2" xr:uid="{295E909A-71EA-4CB7-A78B-4459406854C5}">
      <formula1>"発注方式を選んで下さい。,発注者指定型,受注者希望型"</formula1>
    </dataValidation>
    <dataValidation type="list" allowBlank="1" showInputMessage="1" showErrorMessage="1" sqref="C12:AG13 C75:AG76 C39:AG40 C30:AG31 C48:AG49 C57:AG58 C66:AG67 C21:AG22" xr:uid="{7B85C5A2-7307-49C6-BAB9-75637F04105C}">
      <formula1>"●,〇"</formula1>
    </dataValidation>
    <dataValidation type="list" allowBlank="1" showInputMessage="1" showErrorMessage="1" sqref="Q6" xr:uid="{7ACE18EC-27B0-40FB-A190-D32E253BE200}">
      <formula1>"2020,2021,2022,2023,2024,2025,2026,2027,2028,2029,2030,2031,2032,2033"</formula1>
    </dataValidation>
    <dataValidation type="list" allowBlank="1" showInputMessage="1" showErrorMessage="1" sqref="C74:AG74 C11:AG11 C20:AG20 C29:AG29 C38:AG38 C47:AG47 C56:AG56 C65:AG65" xr:uid="{E0286317-63DF-407F-B0AC-8A335D9077C7}">
      <formula1>"振替,契約,着手,完了,工期,夏季,年末,年始"</formula1>
    </dataValidation>
  </dataValidations>
  <printOptions horizontalCentered="1" verticalCentered="1"/>
  <pageMargins left="0.51181102362204722" right="0.51181102362204722" top="0.11811023622047245" bottom="0" header="0.31496062992125984" footer="0"/>
  <pageSetup paperSize="9" scale="58" orientation="portrait" r:id="rId1"/>
  <headerFooter>
    <oddHeader>&amp;R&amp;"ＭＳ Ｐ明朝,標準"&amp;12施工様式－50</oddHeader>
    <oddFooter>&amp;L(施工）R5.6 改 A4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534C4-22AD-4D9F-8B89-86A781B274C3}">
  <sheetPr>
    <pageSetUpPr fitToPage="1"/>
  </sheetPr>
  <dimension ref="B1:AK91"/>
  <sheetViews>
    <sheetView view="pageBreakPreview" zoomScale="85" zoomScaleNormal="80" zoomScaleSheetLayoutView="85" workbookViewId="0">
      <selection activeCell="R2" sqref="R2:Y4"/>
    </sheetView>
  </sheetViews>
  <sheetFormatPr defaultRowHeight="13.5" x14ac:dyDescent="0.15"/>
  <cols>
    <col min="1" max="1" width="1.375" customWidth="1"/>
    <col min="2" max="2" width="5.125" customWidth="1"/>
    <col min="3" max="34" width="4.125" customWidth="1"/>
    <col min="35" max="35" width="5.625" customWidth="1"/>
    <col min="36" max="36" width="4.125" customWidth="1"/>
    <col min="37" max="37" width="5.625" customWidth="1"/>
  </cols>
  <sheetData>
    <row r="1" spans="2:37" ht="24" x14ac:dyDescent="0.15">
      <c r="B1" s="13" t="s">
        <v>14</v>
      </c>
      <c r="L1" s="85" t="s">
        <v>57</v>
      </c>
      <c r="N1" s="32"/>
      <c r="AA1" s="84"/>
      <c r="AB1" s="84"/>
      <c r="AC1" s="84"/>
      <c r="AD1" s="84"/>
      <c r="AE1" s="84"/>
      <c r="AF1" s="84"/>
      <c r="AG1" s="84"/>
      <c r="AH1" s="17"/>
      <c r="AI1" s="159" t="s">
        <v>48</v>
      </c>
      <c r="AJ1" s="159"/>
      <c r="AK1" s="29"/>
    </row>
    <row r="2" spans="2:37" ht="14.25" customHeight="1" x14ac:dyDescent="0.15">
      <c r="B2" t="s">
        <v>29</v>
      </c>
      <c r="D2" s="190" t="str">
        <f>'No.1 '!D2</f>
        <v>発注方式を選んで下さい。</v>
      </c>
      <c r="E2" s="190"/>
      <c r="F2" s="190"/>
      <c r="G2" s="190"/>
      <c r="H2" s="190"/>
      <c r="I2" s="190"/>
      <c r="J2" s="190"/>
      <c r="K2" s="36"/>
      <c r="L2" s="36"/>
      <c r="M2" s="36"/>
      <c r="N2" s="36"/>
      <c r="O2" s="36"/>
      <c r="P2" s="36"/>
      <c r="R2" s="161" t="s">
        <v>56</v>
      </c>
      <c r="S2" s="162"/>
      <c r="T2" s="162"/>
      <c r="U2" s="162"/>
      <c r="V2" s="162"/>
      <c r="W2" s="162"/>
      <c r="X2" s="162"/>
      <c r="Y2" s="163"/>
      <c r="AA2" s="84"/>
      <c r="AB2" s="84"/>
      <c r="AC2" s="84"/>
      <c r="AD2" s="84"/>
      <c r="AE2" s="84"/>
      <c r="AF2" s="84"/>
      <c r="AG2" s="84"/>
    </row>
    <row r="3" spans="2:37" ht="14.25" x14ac:dyDescent="0.15">
      <c r="B3" s="14" t="s">
        <v>10</v>
      </c>
      <c r="C3" s="15"/>
      <c r="D3" s="191">
        <f>'No.1 '!D3</f>
        <v>0</v>
      </c>
      <c r="E3" s="191"/>
      <c r="F3" s="191"/>
      <c r="G3" s="191"/>
      <c r="H3" s="191"/>
      <c r="I3" s="191"/>
      <c r="J3" s="191"/>
      <c r="K3" s="191"/>
      <c r="L3" s="191"/>
      <c r="M3" s="191"/>
      <c r="N3" s="191"/>
      <c r="O3" s="191"/>
      <c r="P3" s="191"/>
      <c r="R3" s="164"/>
      <c r="S3" s="165"/>
      <c r="T3" s="165"/>
      <c r="U3" s="165"/>
      <c r="V3" s="165"/>
      <c r="W3" s="165"/>
      <c r="X3" s="165"/>
      <c r="Y3" s="166"/>
      <c r="AA3" s="84"/>
      <c r="AB3" s="84"/>
      <c r="AC3" s="84"/>
      <c r="AD3" s="84"/>
      <c r="AE3" s="84"/>
      <c r="AF3" s="84"/>
      <c r="AG3" s="84"/>
    </row>
    <row r="4" spans="2:37" ht="14.25" x14ac:dyDescent="0.15">
      <c r="B4" s="102" t="s">
        <v>11</v>
      </c>
      <c r="C4" s="102"/>
      <c r="D4" s="192" t="str">
        <f>IF('No.1 '!D4=0,"",'No.1 '!D4)</f>
        <v/>
      </c>
      <c r="E4" s="192"/>
      <c r="F4" s="192"/>
      <c r="G4" s="192"/>
      <c r="H4" s="192"/>
      <c r="I4" s="192"/>
      <c r="J4" s="18" t="s">
        <v>12</v>
      </c>
      <c r="K4" s="192" t="str">
        <f>IF('No.1 '!K4=0,"",'No.1 '!K4)</f>
        <v/>
      </c>
      <c r="L4" s="192"/>
      <c r="M4" s="192"/>
      <c r="N4" s="192"/>
      <c r="O4" s="192"/>
      <c r="P4" s="192"/>
      <c r="R4" s="167"/>
      <c r="S4" s="168"/>
      <c r="T4" s="168"/>
      <c r="U4" s="168"/>
      <c r="V4" s="168"/>
      <c r="W4" s="168"/>
      <c r="X4" s="168"/>
      <c r="Y4" s="169"/>
      <c r="AF4" s="104" t="s">
        <v>34</v>
      </c>
      <c r="AG4" s="104"/>
      <c r="AH4" s="193" t="str">
        <f>IF('No.1 '!AH4=0,"",'No.1 '!AH4)</f>
        <v/>
      </c>
      <c r="AI4" s="193"/>
      <c r="AJ4" s="193"/>
      <c r="AK4" s="193"/>
    </row>
    <row r="5" spans="2:37" ht="9" customHeight="1" thickBot="1" x14ac:dyDescent="0.2"/>
    <row r="6" spans="2:37" ht="13.5" customHeight="1" x14ac:dyDescent="0.15">
      <c r="B6" s="4" t="s">
        <v>31</v>
      </c>
      <c r="C6" s="37"/>
      <c r="D6" s="38"/>
      <c r="E6" s="38"/>
      <c r="F6" s="38"/>
      <c r="G6" s="38"/>
      <c r="H6" s="38"/>
      <c r="I6" s="38"/>
      <c r="J6" s="38"/>
      <c r="K6" s="38"/>
      <c r="L6" s="38"/>
      <c r="M6" s="38"/>
      <c r="N6" s="38"/>
      <c r="O6" s="38"/>
      <c r="P6" s="38"/>
      <c r="Q6" s="130">
        <f>IF('No.1 '!C70=12,'No.1 '!Q69+1,'No.1 '!Q69)</f>
        <v>2024</v>
      </c>
      <c r="R6" s="130"/>
      <c r="S6" s="130"/>
      <c r="T6" s="38"/>
      <c r="U6" s="38"/>
      <c r="V6" s="38"/>
      <c r="W6" s="38"/>
      <c r="X6" s="38"/>
      <c r="Y6" s="38"/>
      <c r="Z6" s="38"/>
      <c r="AA6" s="38"/>
      <c r="AB6" s="38"/>
      <c r="AC6" s="38"/>
      <c r="AD6" s="38"/>
      <c r="AE6" s="38"/>
      <c r="AF6" s="38"/>
      <c r="AG6" s="41"/>
      <c r="AH6" s="107" t="s">
        <v>8</v>
      </c>
      <c r="AI6" s="108"/>
      <c r="AJ6" s="113" t="s">
        <v>6</v>
      </c>
      <c r="AK6" s="114"/>
    </row>
    <row r="7" spans="2:37" ht="13.5" customHeight="1" x14ac:dyDescent="0.15">
      <c r="B7" s="39" t="s">
        <v>0</v>
      </c>
      <c r="C7" s="119">
        <f>IF('No.1 '!C70=12,1,'No.1 '!C70+1)</f>
        <v>1</v>
      </c>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1"/>
      <c r="AH7" s="109"/>
      <c r="AI7" s="110"/>
      <c r="AJ7" s="115"/>
      <c r="AK7" s="116"/>
    </row>
    <row r="8" spans="2:37" x14ac:dyDescent="0.15">
      <c r="B8" s="5" t="s">
        <v>1</v>
      </c>
      <c r="C8" s="9">
        <v>1</v>
      </c>
      <c r="D8" s="9">
        <v>2</v>
      </c>
      <c r="E8" s="9">
        <v>3</v>
      </c>
      <c r="F8" s="9">
        <v>4</v>
      </c>
      <c r="G8" s="9">
        <v>5</v>
      </c>
      <c r="H8" s="9">
        <v>6</v>
      </c>
      <c r="I8" s="9">
        <v>7</v>
      </c>
      <c r="J8" s="9">
        <v>8</v>
      </c>
      <c r="K8" s="9">
        <v>9</v>
      </c>
      <c r="L8" s="9">
        <v>10</v>
      </c>
      <c r="M8" s="9">
        <v>11</v>
      </c>
      <c r="N8" s="9">
        <v>12</v>
      </c>
      <c r="O8" s="9">
        <v>13</v>
      </c>
      <c r="P8" s="9">
        <v>14</v>
      </c>
      <c r="Q8" s="9">
        <v>15</v>
      </c>
      <c r="R8" s="9">
        <v>16</v>
      </c>
      <c r="S8" s="9">
        <v>17</v>
      </c>
      <c r="T8" s="9">
        <v>18</v>
      </c>
      <c r="U8" s="9">
        <v>19</v>
      </c>
      <c r="V8" s="9">
        <v>20</v>
      </c>
      <c r="W8" s="9">
        <v>21</v>
      </c>
      <c r="X8" s="9">
        <v>22</v>
      </c>
      <c r="Y8" s="9">
        <v>23</v>
      </c>
      <c r="Z8" s="9">
        <v>24</v>
      </c>
      <c r="AA8" s="9">
        <v>25</v>
      </c>
      <c r="AB8" s="9">
        <v>26</v>
      </c>
      <c r="AC8" s="9">
        <v>27</v>
      </c>
      <c r="AD8" s="9">
        <v>28</v>
      </c>
      <c r="AE8" s="9">
        <f>IF(AD8+1&gt;(DAY(DATE(C7,C6+1,0))),"",AD8+1)</f>
        <v>29</v>
      </c>
      <c r="AF8" s="9">
        <f>IF(C7=2,"",30)</f>
        <v>30</v>
      </c>
      <c r="AG8" s="9">
        <f>IF(OR(C7=2,C7=4,C7=6,C7=9,C7=11),"",31)</f>
        <v>31</v>
      </c>
      <c r="AH8" s="111"/>
      <c r="AI8" s="112"/>
      <c r="AJ8" s="117"/>
      <c r="AK8" s="118"/>
    </row>
    <row r="9" spans="2:37" x14ac:dyDescent="0.15">
      <c r="B9" s="5" t="s">
        <v>3</v>
      </c>
      <c r="C9" s="42">
        <f>IF(C8="","",DATE($Q6,$C7,C8))</f>
        <v>45292</v>
      </c>
      <c r="D9" s="42">
        <f t="shared" ref="D9:AG9" si="0">IF(D8="","",DATE($Q6,$C7,D8))</f>
        <v>45293</v>
      </c>
      <c r="E9" s="42">
        <f t="shared" si="0"/>
        <v>45294</v>
      </c>
      <c r="F9" s="42">
        <f t="shared" si="0"/>
        <v>45295</v>
      </c>
      <c r="G9" s="42">
        <f t="shared" si="0"/>
        <v>45296</v>
      </c>
      <c r="H9" s="42">
        <f t="shared" si="0"/>
        <v>45297</v>
      </c>
      <c r="I9" s="42">
        <f t="shared" si="0"/>
        <v>45298</v>
      </c>
      <c r="J9" s="42">
        <f t="shared" si="0"/>
        <v>45299</v>
      </c>
      <c r="K9" s="42">
        <f t="shared" si="0"/>
        <v>45300</v>
      </c>
      <c r="L9" s="42">
        <f t="shared" si="0"/>
        <v>45301</v>
      </c>
      <c r="M9" s="42">
        <f t="shared" si="0"/>
        <v>45302</v>
      </c>
      <c r="N9" s="42">
        <f t="shared" si="0"/>
        <v>45303</v>
      </c>
      <c r="O9" s="42">
        <f t="shared" si="0"/>
        <v>45304</v>
      </c>
      <c r="P9" s="42">
        <f t="shared" si="0"/>
        <v>45305</v>
      </c>
      <c r="Q9" s="42">
        <f t="shared" si="0"/>
        <v>45306</v>
      </c>
      <c r="R9" s="42">
        <f t="shared" si="0"/>
        <v>45307</v>
      </c>
      <c r="S9" s="42">
        <f t="shared" si="0"/>
        <v>45308</v>
      </c>
      <c r="T9" s="42">
        <f t="shared" si="0"/>
        <v>45309</v>
      </c>
      <c r="U9" s="42">
        <f t="shared" si="0"/>
        <v>45310</v>
      </c>
      <c r="V9" s="42">
        <f t="shared" si="0"/>
        <v>45311</v>
      </c>
      <c r="W9" s="42">
        <f t="shared" si="0"/>
        <v>45312</v>
      </c>
      <c r="X9" s="42">
        <f t="shared" si="0"/>
        <v>45313</v>
      </c>
      <c r="Y9" s="42">
        <f t="shared" si="0"/>
        <v>45314</v>
      </c>
      <c r="Z9" s="42">
        <f t="shared" si="0"/>
        <v>45315</v>
      </c>
      <c r="AA9" s="42">
        <f t="shared" si="0"/>
        <v>45316</v>
      </c>
      <c r="AB9" s="42">
        <f t="shared" si="0"/>
        <v>45317</v>
      </c>
      <c r="AC9" s="42">
        <f t="shared" si="0"/>
        <v>45318</v>
      </c>
      <c r="AD9" s="42">
        <f t="shared" si="0"/>
        <v>45319</v>
      </c>
      <c r="AE9" s="42">
        <f t="shared" si="0"/>
        <v>45320</v>
      </c>
      <c r="AF9" s="42">
        <f t="shared" si="0"/>
        <v>45321</v>
      </c>
      <c r="AG9" s="42">
        <f t="shared" si="0"/>
        <v>45322</v>
      </c>
      <c r="AH9" s="131" t="s">
        <v>5</v>
      </c>
      <c r="AI9" s="134" t="s">
        <v>7</v>
      </c>
      <c r="AJ9" s="137" t="s">
        <v>5</v>
      </c>
      <c r="AK9" s="139" t="s">
        <v>7</v>
      </c>
    </row>
    <row r="10" spans="2:37" ht="28.5" customHeight="1" x14ac:dyDescent="0.15">
      <c r="B10" s="126" t="s">
        <v>4</v>
      </c>
      <c r="C10" s="71"/>
      <c r="D10" s="71"/>
      <c r="E10" s="71"/>
      <c r="F10" s="72"/>
      <c r="G10" s="68"/>
      <c r="H10" s="71"/>
      <c r="I10" s="71"/>
      <c r="J10" s="71"/>
      <c r="K10" s="71"/>
      <c r="L10" s="71"/>
      <c r="M10" s="71"/>
      <c r="N10" s="71"/>
      <c r="O10" s="71"/>
      <c r="P10" s="71"/>
      <c r="Q10" s="71"/>
      <c r="R10" s="71"/>
      <c r="S10" s="71"/>
      <c r="T10" s="71"/>
      <c r="U10" s="73"/>
      <c r="V10" s="68"/>
      <c r="W10" s="71"/>
      <c r="X10" s="71"/>
      <c r="Y10" s="71"/>
      <c r="Z10" s="72"/>
      <c r="AA10" s="71"/>
      <c r="AB10" s="71"/>
      <c r="AC10" s="71"/>
      <c r="AD10" s="71"/>
      <c r="AE10" s="71"/>
      <c r="AF10" s="71"/>
      <c r="AG10" s="74"/>
      <c r="AH10" s="132"/>
      <c r="AI10" s="135"/>
      <c r="AJ10" s="137"/>
      <c r="AK10" s="139"/>
    </row>
    <row r="11" spans="2:37" s="2" customFormat="1" ht="28.5" customHeight="1" x14ac:dyDescent="0.15">
      <c r="B11" s="127"/>
      <c r="C11" s="49"/>
      <c r="D11" s="49"/>
      <c r="E11" s="49"/>
      <c r="F11" s="78"/>
      <c r="G11" s="49"/>
      <c r="H11" s="49"/>
      <c r="I11" s="49"/>
      <c r="J11" s="49"/>
      <c r="K11" s="49"/>
      <c r="L11" s="49"/>
      <c r="M11" s="49"/>
      <c r="N11" s="49"/>
      <c r="O11" s="49"/>
      <c r="P11" s="49"/>
      <c r="Q11" s="49"/>
      <c r="R11" s="49"/>
      <c r="S11" s="49"/>
      <c r="T11" s="49"/>
      <c r="U11" s="79"/>
      <c r="V11" s="49"/>
      <c r="W11" s="49"/>
      <c r="X11" s="49"/>
      <c r="Y11" s="49"/>
      <c r="Z11" s="78"/>
      <c r="AA11" s="49"/>
      <c r="AB11" s="49"/>
      <c r="AC11" s="49"/>
      <c r="AD11" s="49"/>
      <c r="AE11" s="49"/>
      <c r="AF11" s="49"/>
      <c r="AG11" s="49"/>
      <c r="AH11" s="133"/>
      <c r="AI11" s="136"/>
      <c r="AJ11" s="138"/>
      <c r="AK11" s="140"/>
    </row>
    <row r="12" spans="2:37" s="1" customFormat="1" x14ac:dyDescent="0.15">
      <c r="B12" s="5" t="s">
        <v>2</v>
      </c>
      <c r="C12" s="9"/>
      <c r="D12" s="9"/>
      <c r="E12" s="9"/>
      <c r="F12" s="40"/>
      <c r="G12" s="9"/>
      <c r="H12" s="9"/>
      <c r="I12" s="9"/>
      <c r="J12" s="9"/>
      <c r="K12" s="9"/>
      <c r="L12" s="9"/>
      <c r="M12" s="9"/>
      <c r="N12" s="9"/>
      <c r="O12" s="9"/>
      <c r="P12" s="9"/>
      <c r="Q12" s="9"/>
      <c r="R12" s="9"/>
      <c r="S12" s="9"/>
      <c r="T12" s="9"/>
      <c r="U12" s="9"/>
      <c r="V12" s="9"/>
      <c r="W12" s="9"/>
      <c r="X12" s="9"/>
      <c r="Y12" s="9"/>
      <c r="Z12" s="40"/>
      <c r="AA12" s="9"/>
      <c r="AB12" s="9"/>
      <c r="AC12" s="9"/>
      <c r="AD12" s="9"/>
      <c r="AE12" s="9"/>
      <c r="AF12" s="9"/>
      <c r="AG12" s="9"/>
      <c r="AH12" s="7">
        <f>COUNTIF(C12:AG12,"●")</f>
        <v>0</v>
      </c>
      <c r="AI12" s="122" t="str">
        <f>IF(AH12=0,"",AH13/AH12)</f>
        <v/>
      </c>
      <c r="AJ12" s="11">
        <f>AH12+'No.1 '!AJ75</f>
        <v>0</v>
      </c>
      <c r="AK12" s="124" t="str">
        <f>IF(AJ12=0,"",AJ13/AJ12)</f>
        <v/>
      </c>
    </row>
    <row r="13" spans="2:37" s="1" customFormat="1" ht="14.25" thickBot="1" x14ac:dyDescent="0.2">
      <c r="B13" s="6" t="s">
        <v>9</v>
      </c>
      <c r="C13" s="26"/>
      <c r="D13" s="26"/>
      <c r="E13" s="26"/>
      <c r="F13" s="35"/>
      <c r="G13" s="26"/>
      <c r="H13" s="26"/>
      <c r="I13" s="26"/>
      <c r="J13" s="26"/>
      <c r="K13" s="26"/>
      <c r="L13" s="26"/>
      <c r="M13" s="26"/>
      <c r="N13" s="26"/>
      <c r="O13" s="26"/>
      <c r="P13" s="26"/>
      <c r="Q13" s="26"/>
      <c r="R13" s="26"/>
      <c r="S13" s="26"/>
      <c r="T13" s="26"/>
      <c r="U13" s="26"/>
      <c r="V13" s="26"/>
      <c r="W13" s="26"/>
      <c r="X13" s="26"/>
      <c r="Y13" s="26"/>
      <c r="Z13" s="35"/>
      <c r="AA13" s="26"/>
      <c r="AB13" s="26"/>
      <c r="AC13" s="26"/>
      <c r="AD13" s="26"/>
      <c r="AE13" s="26"/>
      <c r="AF13" s="26"/>
      <c r="AG13" s="26"/>
      <c r="AH13" s="8">
        <f>COUNTIF(C13:AG13,"●")</f>
        <v>0</v>
      </c>
      <c r="AI13" s="123"/>
      <c r="AJ13" s="12">
        <f>AH13+'No.1 '!AJ76</f>
        <v>0</v>
      </c>
      <c r="AK13" s="125"/>
    </row>
    <row r="14" spans="2:37" ht="9" customHeight="1" thickBot="1" x14ac:dyDescent="0.2"/>
    <row r="15" spans="2:37" ht="13.5" customHeight="1" x14ac:dyDescent="0.15">
      <c r="B15" s="4" t="s">
        <v>31</v>
      </c>
      <c r="C15" s="37"/>
      <c r="D15" s="38"/>
      <c r="E15" s="38"/>
      <c r="F15" s="38"/>
      <c r="G15" s="38"/>
      <c r="H15" s="38"/>
      <c r="I15" s="38"/>
      <c r="J15" s="38"/>
      <c r="K15" s="38"/>
      <c r="L15" s="38"/>
      <c r="M15" s="38"/>
      <c r="N15" s="38"/>
      <c r="O15" s="38"/>
      <c r="P15" s="38"/>
      <c r="Q15" s="130">
        <f>IF(C7=12,Q6+1,Q6)</f>
        <v>2024</v>
      </c>
      <c r="R15" s="130"/>
      <c r="S15" s="130"/>
      <c r="T15" s="38"/>
      <c r="U15" s="38"/>
      <c r="V15" s="38"/>
      <c r="W15" s="38"/>
      <c r="X15" s="38"/>
      <c r="Y15" s="38"/>
      <c r="Z15" s="38"/>
      <c r="AA15" s="38"/>
      <c r="AB15" s="38"/>
      <c r="AC15" s="38"/>
      <c r="AD15" s="38"/>
      <c r="AE15" s="38"/>
      <c r="AF15" s="38"/>
      <c r="AG15" s="41"/>
      <c r="AH15" s="107" t="s">
        <v>8</v>
      </c>
      <c r="AI15" s="108"/>
      <c r="AJ15" s="113" t="s">
        <v>6</v>
      </c>
      <c r="AK15" s="114"/>
    </row>
    <row r="16" spans="2:37" ht="13.5" customHeight="1" x14ac:dyDescent="0.15">
      <c r="B16" s="39" t="s">
        <v>0</v>
      </c>
      <c r="C16" s="119">
        <f>IF(C7=12,1,C7+1)</f>
        <v>2</v>
      </c>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1"/>
      <c r="AH16" s="109"/>
      <c r="AI16" s="110"/>
      <c r="AJ16" s="115"/>
      <c r="AK16" s="116"/>
    </row>
    <row r="17" spans="2:37" x14ac:dyDescent="0.15">
      <c r="B17" s="5" t="s">
        <v>1</v>
      </c>
      <c r="C17" s="9">
        <v>1</v>
      </c>
      <c r="D17" s="9">
        <v>2</v>
      </c>
      <c r="E17" s="9">
        <v>3</v>
      </c>
      <c r="F17" s="9">
        <v>4</v>
      </c>
      <c r="G17" s="9">
        <v>5</v>
      </c>
      <c r="H17" s="9">
        <v>6</v>
      </c>
      <c r="I17" s="9">
        <v>7</v>
      </c>
      <c r="J17" s="9">
        <v>8</v>
      </c>
      <c r="K17" s="9">
        <v>9</v>
      </c>
      <c r="L17" s="9">
        <v>10</v>
      </c>
      <c r="M17" s="9">
        <v>11</v>
      </c>
      <c r="N17" s="9">
        <v>12</v>
      </c>
      <c r="O17" s="9">
        <v>13</v>
      </c>
      <c r="P17" s="9">
        <v>14</v>
      </c>
      <c r="Q17" s="9">
        <v>15</v>
      </c>
      <c r="R17" s="9">
        <v>16</v>
      </c>
      <c r="S17" s="9">
        <v>17</v>
      </c>
      <c r="T17" s="9">
        <v>18</v>
      </c>
      <c r="U17" s="9">
        <v>19</v>
      </c>
      <c r="V17" s="9">
        <v>20</v>
      </c>
      <c r="W17" s="9">
        <v>21</v>
      </c>
      <c r="X17" s="9">
        <v>22</v>
      </c>
      <c r="Y17" s="9">
        <v>23</v>
      </c>
      <c r="Z17" s="9">
        <v>24</v>
      </c>
      <c r="AA17" s="9">
        <v>25</v>
      </c>
      <c r="AB17" s="9">
        <v>26</v>
      </c>
      <c r="AC17" s="9">
        <v>27</v>
      </c>
      <c r="AD17" s="9">
        <v>28</v>
      </c>
      <c r="AE17" s="9">
        <f>IF(AD17+1&gt;(DAY(DATE(C16,C15+1,0))),"",AD17+1)</f>
        <v>29</v>
      </c>
      <c r="AF17" s="9" t="str">
        <f>IF(C16=2,"",30)</f>
        <v/>
      </c>
      <c r="AG17" s="9" t="str">
        <f>IF(OR(C16=2,C16=4,C16=6,C16=9,C16=11),"",31)</f>
        <v/>
      </c>
      <c r="AH17" s="111"/>
      <c r="AI17" s="112"/>
      <c r="AJ17" s="117"/>
      <c r="AK17" s="118"/>
    </row>
    <row r="18" spans="2:37" x14ac:dyDescent="0.15">
      <c r="B18" s="5" t="s">
        <v>3</v>
      </c>
      <c r="C18" s="42">
        <f>IF(C17="","",DATE($Q15,$C16,C17))</f>
        <v>45323</v>
      </c>
      <c r="D18" s="42">
        <f t="shared" ref="D18:AG18" si="1">IF(D17="","",DATE($Q15,$C16,D17))</f>
        <v>45324</v>
      </c>
      <c r="E18" s="42">
        <f t="shared" si="1"/>
        <v>45325</v>
      </c>
      <c r="F18" s="42">
        <f t="shared" si="1"/>
        <v>45326</v>
      </c>
      <c r="G18" s="42">
        <f t="shared" si="1"/>
        <v>45327</v>
      </c>
      <c r="H18" s="42">
        <f t="shared" si="1"/>
        <v>45328</v>
      </c>
      <c r="I18" s="42">
        <f t="shared" si="1"/>
        <v>45329</v>
      </c>
      <c r="J18" s="42">
        <f t="shared" si="1"/>
        <v>45330</v>
      </c>
      <c r="K18" s="42">
        <f t="shared" si="1"/>
        <v>45331</v>
      </c>
      <c r="L18" s="42">
        <f t="shared" si="1"/>
        <v>45332</v>
      </c>
      <c r="M18" s="42">
        <f t="shared" si="1"/>
        <v>45333</v>
      </c>
      <c r="N18" s="42">
        <f t="shared" si="1"/>
        <v>45334</v>
      </c>
      <c r="O18" s="42">
        <f t="shared" si="1"/>
        <v>45335</v>
      </c>
      <c r="P18" s="42">
        <f t="shared" si="1"/>
        <v>45336</v>
      </c>
      <c r="Q18" s="42">
        <f t="shared" si="1"/>
        <v>45337</v>
      </c>
      <c r="R18" s="42">
        <f t="shared" si="1"/>
        <v>45338</v>
      </c>
      <c r="S18" s="42">
        <f t="shared" si="1"/>
        <v>45339</v>
      </c>
      <c r="T18" s="42">
        <f t="shared" si="1"/>
        <v>45340</v>
      </c>
      <c r="U18" s="42">
        <f t="shared" si="1"/>
        <v>45341</v>
      </c>
      <c r="V18" s="42">
        <f t="shared" si="1"/>
        <v>45342</v>
      </c>
      <c r="W18" s="42">
        <f t="shared" si="1"/>
        <v>45343</v>
      </c>
      <c r="X18" s="42">
        <f t="shared" si="1"/>
        <v>45344</v>
      </c>
      <c r="Y18" s="42">
        <f t="shared" si="1"/>
        <v>45345</v>
      </c>
      <c r="Z18" s="42">
        <f t="shared" si="1"/>
        <v>45346</v>
      </c>
      <c r="AA18" s="42">
        <f t="shared" si="1"/>
        <v>45347</v>
      </c>
      <c r="AB18" s="42">
        <f t="shared" si="1"/>
        <v>45348</v>
      </c>
      <c r="AC18" s="42">
        <f t="shared" si="1"/>
        <v>45349</v>
      </c>
      <c r="AD18" s="42">
        <f t="shared" si="1"/>
        <v>45350</v>
      </c>
      <c r="AE18" s="42">
        <f t="shared" si="1"/>
        <v>45351</v>
      </c>
      <c r="AF18" s="42" t="str">
        <f t="shared" si="1"/>
        <v/>
      </c>
      <c r="AG18" s="42" t="str">
        <f t="shared" si="1"/>
        <v/>
      </c>
      <c r="AH18" s="131" t="s">
        <v>5</v>
      </c>
      <c r="AI18" s="134" t="s">
        <v>7</v>
      </c>
      <c r="AJ18" s="137" t="s">
        <v>5</v>
      </c>
      <c r="AK18" s="139" t="s">
        <v>7</v>
      </c>
    </row>
    <row r="19" spans="2:37" ht="28.5" customHeight="1" x14ac:dyDescent="0.15">
      <c r="B19" s="126" t="s">
        <v>4</v>
      </c>
      <c r="C19" s="71"/>
      <c r="D19" s="71"/>
      <c r="E19" s="71"/>
      <c r="F19" s="72"/>
      <c r="G19" s="71"/>
      <c r="H19" s="71"/>
      <c r="I19" s="71"/>
      <c r="J19" s="71"/>
      <c r="K19" s="71"/>
      <c r="L19" s="71"/>
      <c r="M19" s="71"/>
      <c r="N19" s="71"/>
      <c r="O19" s="71"/>
      <c r="P19" s="71"/>
      <c r="Q19" s="71"/>
      <c r="R19" s="71"/>
      <c r="S19" s="71"/>
      <c r="T19" s="71"/>
      <c r="U19" s="71"/>
      <c r="V19" s="71"/>
      <c r="W19" s="71"/>
      <c r="X19" s="71"/>
      <c r="Y19" s="71"/>
      <c r="Z19" s="72"/>
      <c r="AA19" s="71"/>
      <c r="AB19" s="71"/>
      <c r="AC19" s="71"/>
      <c r="AD19" s="71"/>
      <c r="AE19" s="71"/>
      <c r="AF19" s="71"/>
      <c r="AG19" s="74"/>
      <c r="AH19" s="132"/>
      <c r="AI19" s="135"/>
      <c r="AJ19" s="137"/>
      <c r="AK19" s="139"/>
    </row>
    <row r="20" spans="2:37" s="2" customFormat="1" ht="28.5" customHeight="1" x14ac:dyDescent="0.15">
      <c r="B20" s="127"/>
      <c r="C20" s="57"/>
      <c r="D20" s="57"/>
      <c r="E20" s="57"/>
      <c r="F20" s="80"/>
      <c r="G20" s="57"/>
      <c r="H20" s="57"/>
      <c r="I20" s="57"/>
      <c r="J20" s="57"/>
      <c r="K20" s="57"/>
      <c r="L20" s="57"/>
      <c r="M20" s="57"/>
      <c r="N20" s="57"/>
      <c r="O20" s="57"/>
      <c r="P20" s="57"/>
      <c r="Q20" s="57"/>
      <c r="R20" s="57"/>
      <c r="S20" s="57"/>
      <c r="T20" s="57"/>
      <c r="U20" s="57"/>
      <c r="V20" s="57"/>
      <c r="W20" s="57"/>
      <c r="X20" s="57"/>
      <c r="Y20" s="57"/>
      <c r="Z20" s="80"/>
      <c r="AA20" s="57"/>
      <c r="AB20" s="57"/>
      <c r="AC20" s="57"/>
      <c r="AD20" s="57"/>
      <c r="AE20" s="57"/>
      <c r="AF20" s="57"/>
      <c r="AG20" s="57"/>
      <c r="AH20" s="133"/>
      <c r="AI20" s="136"/>
      <c r="AJ20" s="138"/>
      <c r="AK20" s="140"/>
    </row>
    <row r="21" spans="2:37" s="1" customFormat="1" x14ac:dyDescent="0.15">
      <c r="B21" s="5" t="s">
        <v>2</v>
      </c>
      <c r="C21" s="9"/>
      <c r="D21" s="9"/>
      <c r="E21" s="9"/>
      <c r="F21" s="40"/>
      <c r="G21" s="9"/>
      <c r="H21" s="9"/>
      <c r="I21" s="9"/>
      <c r="J21" s="9"/>
      <c r="K21" s="9"/>
      <c r="L21" s="9"/>
      <c r="M21" s="9"/>
      <c r="N21" s="9"/>
      <c r="O21" s="9"/>
      <c r="P21" s="9"/>
      <c r="Q21" s="9"/>
      <c r="R21" s="9"/>
      <c r="S21" s="9"/>
      <c r="T21" s="9"/>
      <c r="U21" s="9"/>
      <c r="V21" s="9"/>
      <c r="W21" s="9"/>
      <c r="X21" s="9"/>
      <c r="Y21" s="9"/>
      <c r="Z21" s="40"/>
      <c r="AA21" s="9"/>
      <c r="AB21" s="9"/>
      <c r="AC21" s="9"/>
      <c r="AD21" s="9"/>
      <c r="AE21" s="9"/>
      <c r="AF21" s="9"/>
      <c r="AG21" s="9"/>
      <c r="AH21" s="7">
        <f>COUNTIF(C21:AG21,"●")</f>
        <v>0</v>
      </c>
      <c r="AI21" s="122" t="str">
        <f>IF(AH21=0,"",AH22/AH21)</f>
        <v/>
      </c>
      <c r="AJ21" s="11">
        <f>AJ12+AH21</f>
        <v>0</v>
      </c>
      <c r="AK21" s="124" t="str">
        <f>IF(AJ21=0,"",AJ22/AJ21)</f>
        <v/>
      </c>
    </row>
    <row r="22" spans="2:37" s="1" customFormat="1" ht="14.25" thickBot="1" x14ac:dyDescent="0.2">
      <c r="B22" s="6" t="s">
        <v>9</v>
      </c>
      <c r="C22" s="26"/>
      <c r="D22" s="26"/>
      <c r="E22" s="26"/>
      <c r="F22" s="35"/>
      <c r="G22" s="26"/>
      <c r="H22" s="26"/>
      <c r="I22" s="26"/>
      <c r="J22" s="26"/>
      <c r="K22" s="26"/>
      <c r="L22" s="26"/>
      <c r="M22" s="26"/>
      <c r="N22" s="26"/>
      <c r="O22" s="26"/>
      <c r="P22" s="26"/>
      <c r="Q22" s="26"/>
      <c r="R22" s="26"/>
      <c r="S22" s="26"/>
      <c r="T22" s="26"/>
      <c r="U22" s="26"/>
      <c r="V22" s="26"/>
      <c r="W22" s="26"/>
      <c r="X22" s="26"/>
      <c r="Y22" s="26"/>
      <c r="Z22" s="35"/>
      <c r="AA22" s="26"/>
      <c r="AB22" s="26"/>
      <c r="AC22" s="26"/>
      <c r="AD22" s="26"/>
      <c r="AE22" s="26"/>
      <c r="AF22" s="26"/>
      <c r="AG22" s="26"/>
      <c r="AH22" s="8">
        <f>COUNTIF(C22:AG22,"●")</f>
        <v>0</v>
      </c>
      <c r="AI22" s="123"/>
      <c r="AJ22" s="12">
        <f>AJ13+AH22</f>
        <v>0</v>
      </c>
      <c r="AK22" s="125"/>
    </row>
    <row r="23" spans="2:37" ht="9" customHeight="1" thickBot="1" x14ac:dyDescent="0.2">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row>
    <row r="24" spans="2:37" ht="13.5" customHeight="1" x14ac:dyDescent="0.15">
      <c r="B24" s="4" t="s">
        <v>31</v>
      </c>
      <c r="C24" s="37"/>
      <c r="D24" s="38"/>
      <c r="E24" s="38"/>
      <c r="F24" s="38"/>
      <c r="G24" s="38"/>
      <c r="H24" s="38"/>
      <c r="I24" s="38"/>
      <c r="J24" s="38"/>
      <c r="K24" s="38"/>
      <c r="L24" s="38"/>
      <c r="M24" s="38"/>
      <c r="N24" s="38"/>
      <c r="O24" s="38"/>
      <c r="P24" s="38"/>
      <c r="Q24" s="130">
        <f>IF(C16=12,Q15+1,Q15)</f>
        <v>2024</v>
      </c>
      <c r="R24" s="130"/>
      <c r="S24" s="130"/>
      <c r="T24" s="38"/>
      <c r="U24" s="38"/>
      <c r="V24" s="38"/>
      <c r="W24" s="38"/>
      <c r="X24" s="38"/>
      <c r="Y24" s="38"/>
      <c r="Z24" s="38"/>
      <c r="AA24" s="38"/>
      <c r="AB24" s="38"/>
      <c r="AC24" s="38"/>
      <c r="AD24" s="38"/>
      <c r="AE24" s="38"/>
      <c r="AF24" s="38"/>
      <c r="AG24" s="41"/>
      <c r="AH24" s="107" t="s">
        <v>8</v>
      </c>
      <c r="AI24" s="108"/>
      <c r="AJ24" s="113" t="s">
        <v>6</v>
      </c>
      <c r="AK24" s="114"/>
    </row>
    <row r="25" spans="2:37" ht="13.5" customHeight="1" x14ac:dyDescent="0.15">
      <c r="B25" s="39" t="s">
        <v>0</v>
      </c>
      <c r="C25" s="119">
        <f>IF(C16=12,1,C16+1)</f>
        <v>3</v>
      </c>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1"/>
      <c r="AH25" s="109"/>
      <c r="AI25" s="110"/>
      <c r="AJ25" s="115"/>
      <c r="AK25" s="116"/>
    </row>
    <row r="26" spans="2:37" x14ac:dyDescent="0.15">
      <c r="B26" s="5" t="s">
        <v>1</v>
      </c>
      <c r="C26" s="9">
        <v>1</v>
      </c>
      <c r="D26" s="9">
        <v>2</v>
      </c>
      <c r="E26" s="9">
        <v>3</v>
      </c>
      <c r="F26" s="9">
        <v>4</v>
      </c>
      <c r="G26" s="9">
        <v>5</v>
      </c>
      <c r="H26" s="9">
        <v>6</v>
      </c>
      <c r="I26" s="9">
        <v>7</v>
      </c>
      <c r="J26" s="9">
        <v>8</v>
      </c>
      <c r="K26" s="9">
        <v>9</v>
      </c>
      <c r="L26" s="9">
        <v>10</v>
      </c>
      <c r="M26" s="9">
        <v>11</v>
      </c>
      <c r="N26" s="9">
        <v>12</v>
      </c>
      <c r="O26" s="9">
        <v>13</v>
      </c>
      <c r="P26" s="9">
        <v>14</v>
      </c>
      <c r="Q26" s="9">
        <v>15</v>
      </c>
      <c r="R26" s="9">
        <v>16</v>
      </c>
      <c r="S26" s="9">
        <v>17</v>
      </c>
      <c r="T26" s="9">
        <v>18</v>
      </c>
      <c r="U26" s="9">
        <v>19</v>
      </c>
      <c r="V26" s="9">
        <v>20</v>
      </c>
      <c r="W26" s="9">
        <v>21</v>
      </c>
      <c r="X26" s="9">
        <v>22</v>
      </c>
      <c r="Y26" s="9">
        <v>23</v>
      </c>
      <c r="Z26" s="9">
        <v>24</v>
      </c>
      <c r="AA26" s="9">
        <v>25</v>
      </c>
      <c r="AB26" s="9">
        <v>26</v>
      </c>
      <c r="AC26" s="9">
        <v>27</v>
      </c>
      <c r="AD26" s="9">
        <v>28</v>
      </c>
      <c r="AE26" s="9">
        <f>IF(AD26+1&gt;(DAY(DATE(C25,C24+1,0))),"",AD26+1)</f>
        <v>29</v>
      </c>
      <c r="AF26" s="9">
        <f>IF(C25=2,"",30)</f>
        <v>30</v>
      </c>
      <c r="AG26" s="9">
        <f>IF(OR(C25=2,C25=4,C25=6,C25=9,C25=11),"",31)</f>
        <v>31</v>
      </c>
      <c r="AH26" s="111"/>
      <c r="AI26" s="112"/>
      <c r="AJ26" s="117"/>
      <c r="AK26" s="118"/>
    </row>
    <row r="27" spans="2:37" x14ac:dyDescent="0.15">
      <c r="B27" s="5" t="s">
        <v>3</v>
      </c>
      <c r="C27" s="42">
        <f>IF(C26="","",DATE($Q24,$C25,C26))</f>
        <v>45352</v>
      </c>
      <c r="D27" s="42">
        <f t="shared" ref="D27:AG27" si="2">IF(D26="","",DATE($Q24,$C25,D26))</f>
        <v>45353</v>
      </c>
      <c r="E27" s="42">
        <f t="shared" si="2"/>
        <v>45354</v>
      </c>
      <c r="F27" s="42">
        <f t="shared" si="2"/>
        <v>45355</v>
      </c>
      <c r="G27" s="42">
        <f t="shared" si="2"/>
        <v>45356</v>
      </c>
      <c r="H27" s="42">
        <f t="shared" si="2"/>
        <v>45357</v>
      </c>
      <c r="I27" s="42">
        <f t="shared" si="2"/>
        <v>45358</v>
      </c>
      <c r="J27" s="42">
        <f t="shared" si="2"/>
        <v>45359</v>
      </c>
      <c r="K27" s="42">
        <f t="shared" si="2"/>
        <v>45360</v>
      </c>
      <c r="L27" s="42">
        <f t="shared" si="2"/>
        <v>45361</v>
      </c>
      <c r="M27" s="42">
        <f t="shared" si="2"/>
        <v>45362</v>
      </c>
      <c r="N27" s="42">
        <f t="shared" si="2"/>
        <v>45363</v>
      </c>
      <c r="O27" s="42">
        <f t="shared" si="2"/>
        <v>45364</v>
      </c>
      <c r="P27" s="42">
        <f t="shared" si="2"/>
        <v>45365</v>
      </c>
      <c r="Q27" s="42">
        <f t="shared" si="2"/>
        <v>45366</v>
      </c>
      <c r="R27" s="42">
        <f t="shared" si="2"/>
        <v>45367</v>
      </c>
      <c r="S27" s="42">
        <f t="shared" si="2"/>
        <v>45368</v>
      </c>
      <c r="T27" s="42">
        <f t="shared" si="2"/>
        <v>45369</v>
      </c>
      <c r="U27" s="42">
        <f t="shared" si="2"/>
        <v>45370</v>
      </c>
      <c r="V27" s="42">
        <f t="shared" si="2"/>
        <v>45371</v>
      </c>
      <c r="W27" s="42">
        <f t="shared" si="2"/>
        <v>45372</v>
      </c>
      <c r="X27" s="42">
        <f t="shared" si="2"/>
        <v>45373</v>
      </c>
      <c r="Y27" s="42">
        <f t="shared" si="2"/>
        <v>45374</v>
      </c>
      <c r="Z27" s="42">
        <f t="shared" si="2"/>
        <v>45375</v>
      </c>
      <c r="AA27" s="42">
        <f t="shared" si="2"/>
        <v>45376</v>
      </c>
      <c r="AB27" s="42">
        <f t="shared" si="2"/>
        <v>45377</v>
      </c>
      <c r="AC27" s="42">
        <f t="shared" si="2"/>
        <v>45378</v>
      </c>
      <c r="AD27" s="42">
        <f t="shared" si="2"/>
        <v>45379</v>
      </c>
      <c r="AE27" s="42">
        <f t="shared" si="2"/>
        <v>45380</v>
      </c>
      <c r="AF27" s="42">
        <f t="shared" si="2"/>
        <v>45381</v>
      </c>
      <c r="AG27" s="42">
        <f t="shared" si="2"/>
        <v>45382</v>
      </c>
      <c r="AH27" s="131" t="s">
        <v>5</v>
      </c>
      <c r="AI27" s="134" t="s">
        <v>7</v>
      </c>
      <c r="AJ27" s="137" t="s">
        <v>5</v>
      </c>
      <c r="AK27" s="139" t="s">
        <v>7</v>
      </c>
    </row>
    <row r="28" spans="2:37" ht="28.5" customHeight="1" x14ac:dyDescent="0.15">
      <c r="B28" s="126" t="s">
        <v>4</v>
      </c>
      <c r="C28" s="71"/>
      <c r="D28" s="71"/>
      <c r="E28" s="71"/>
      <c r="F28" s="72"/>
      <c r="G28" s="71"/>
      <c r="H28" s="71"/>
      <c r="I28" s="71"/>
      <c r="J28" s="71"/>
      <c r="K28" s="71"/>
      <c r="L28" s="71"/>
      <c r="M28" s="71"/>
      <c r="N28" s="71"/>
      <c r="O28" s="71"/>
      <c r="P28" s="71"/>
      <c r="Q28" s="71"/>
      <c r="R28" s="71"/>
      <c r="S28" s="71"/>
      <c r="T28" s="71"/>
      <c r="U28" s="71"/>
      <c r="V28" s="71"/>
      <c r="W28" s="71"/>
      <c r="X28" s="71"/>
      <c r="Y28" s="71"/>
      <c r="Z28" s="72"/>
      <c r="AA28" s="71"/>
      <c r="AB28" s="71"/>
      <c r="AC28" s="71"/>
      <c r="AD28" s="71"/>
      <c r="AE28" s="71"/>
      <c r="AF28" s="71"/>
      <c r="AG28" s="74"/>
      <c r="AH28" s="132"/>
      <c r="AI28" s="135"/>
      <c r="AJ28" s="137"/>
      <c r="AK28" s="139"/>
    </row>
    <row r="29" spans="2:37" s="2" customFormat="1" ht="28.5" customHeight="1" x14ac:dyDescent="0.15">
      <c r="B29" s="127"/>
      <c r="C29" s="57"/>
      <c r="D29" s="57"/>
      <c r="E29" s="57"/>
      <c r="F29" s="80"/>
      <c r="G29" s="57"/>
      <c r="H29" s="57"/>
      <c r="I29" s="57"/>
      <c r="J29" s="57"/>
      <c r="K29" s="57"/>
      <c r="L29" s="57"/>
      <c r="M29" s="57"/>
      <c r="N29" s="57"/>
      <c r="O29" s="57"/>
      <c r="P29" s="57"/>
      <c r="Q29" s="57"/>
      <c r="R29" s="57"/>
      <c r="S29" s="57"/>
      <c r="T29" s="57"/>
      <c r="U29" s="57"/>
      <c r="V29" s="57"/>
      <c r="W29" s="57"/>
      <c r="X29" s="57"/>
      <c r="Y29" s="57"/>
      <c r="Z29" s="80"/>
      <c r="AA29" s="57"/>
      <c r="AB29" s="57"/>
      <c r="AC29" s="57"/>
      <c r="AD29" s="57"/>
      <c r="AE29" s="57"/>
      <c r="AF29" s="57"/>
      <c r="AG29" s="57"/>
      <c r="AH29" s="133"/>
      <c r="AI29" s="136"/>
      <c r="AJ29" s="138"/>
      <c r="AK29" s="140"/>
    </row>
    <row r="30" spans="2:37" s="1" customFormat="1" x14ac:dyDescent="0.15">
      <c r="B30" s="5" t="s">
        <v>2</v>
      </c>
      <c r="C30" s="9"/>
      <c r="D30" s="9"/>
      <c r="E30" s="9"/>
      <c r="F30" s="40"/>
      <c r="G30" s="9"/>
      <c r="H30" s="9"/>
      <c r="I30" s="9"/>
      <c r="J30" s="9"/>
      <c r="K30" s="9"/>
      <c r="L30" s="9"/>
      <c r="M30" s="9"/>
      <c r="N30" s="9"/>
      <c r="O30" s="9"/>
      <c r="P30" s="9"/>
      <c r="Q30" s="9"/>
      <c r="R30" s="9"/>
      <c r="S30" s="9"/>
      <c r="T30" s="9"/>
      <c r="U30" s="9"/>
      <c r="V30" s="9"/>
      <c r="W30" s="9"/>
      <c r="X30" s="9"/>
      <c r="Y30" s="9"/>
      <c r="Z30" s="40"/>
      <c r="AA30" s="9"/>
      <c r="AB30" s="9"/>
      <c r="AC30" s="9"/>
      <c r="AD30" s="9"/>
      <c r="AE30" s="9"/>
      <c r="AF30" s="9"/>
      <c r="AG30" s="9"/>
      <c r="AH30" s="7">
        <f>COUNTIF(C30:AG30,"●")</f>
        <v>0</v>
      </c>
      <c r="AI30" s="122" t="str">
        <f>IF(AH30=0,"",AH31/AH30)</f>
        <v/>
      </c>
      <c r="AJ30" s="11">
        <f>AJ21+AH30</f>
        <v>0</v>
      </c>
      <c r="AK30" s="124" t="str">
        <f>IF(AJ30=0,"",AJ31/AJ30)</f>
        <v/>
      </c>
    </row>
    <row r="31" spans="2:37" s="1" customFormat="1" ht="14.25" thickBot="1" x14ac:dyDescent="0.2">
      <c r="B31" s="6" t="s">
        <v>9</v>
      </c>
      <c r="C31" s="26"/>
      <c r="D31" s="26"/>
      <c r="E31" s="26"/>
      <c r="F31" s="35"/>
      <c r="G31" s="26"/>
      <c r="H31" s="26"/>
      <c r="I31" s="26"/>
      <c r="J31" s="26"/>
      <c r="K31" s="26"/>
      <c r="L31" s="26"/>
      <c r="M31" s="26"/>
      <c r="N31" s="26"/>
      <c r="O31" s="26"/>
      <c r="P31" s="26"/>
      <c r="Q31" s="26"/>
      <c r="R31" s="26"/>
      <c r="S31" s="26"/>
      <c r="T31" s="26"/>
      <c r="U31" s="26"/>
      <c r="V31" s="26"/>
      <c r="W31" s="26"/>
      <c r="X31" s="26"/>
      <c r="Y31" s="26"/>
      <c r="Z31" s="35"/>
      <c r="AA31" s="26"/>
      <c r="AB31" s="26"/>
      <c r="AC31" s="26"/>
      <c r="AD31" s="26"/>
      <c r="AE31" s="26"/>
      <c r="AF31" s="26"/>
      <c r="AG31" s="26"/>
      <c r="AH31" s="8">
        <f>COUNTIF(C31:AG31,"●")</f>
        <v>0</v>
      </c>
      <c r="AI31" s="123"/>
      <c r="AJ31" s="12">
        <f>AJ22+AH31</f>
        <v>0</v>
      </c>
      <c r="AK31" s="125"/>
    </row>
    <row r="32" spans="2:37" ht="9" customHeight="1" thickBot="1" x14ac:dyDescent="0.2">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row>
    <row r="33" spans="2:37" ht="13.5" customHeight="1" x14ac:dyDescent="0.15">
      <c r="B33" s="4" t="s">
        <v>31</v>
      </c>
      <c r="C33" s="37"/>
      <c r="D33" s="38"/>
      <c r="E33" s="38"/>
      <c r="F33" s="38"/>
      <c r="G33" s="38"/>
      <c r="H33" s="38"/>
      <c r="I33" s="38"/>
      <c r="J33" s="38"/>
      <c r="K33" s="38"/>
      <c r="L33" s="38"/>
      <c r="M33" s="38"/>
      <c r="N33" s="38"/>
      <c r="O33" s="38"/>
      <c r="P33" s="38"/>
      <c r="Q33" s="130">
        <f>IF(C25=12,Q24+1,Q24)</f>
        <v>2024</v>
      </c>
      <c r="R33" s="130"/>
      <c r="S33" s="130"/>
      <c r="T33" s="38"/>
      <c r="U33" s="38"/>
      <c r="V33" s="38"/>
      <c r="W33" s="38"/>
      <c r="X33" s="38"/>
      <c r="Y33" s="38"/>
      <c r="Z33" s="38"/>
      <c r="AA33" s="38"/>
      <c r="AB33" s="38"/>
      <c r="AC33" s="38"/>
      <c r="AD33" s="38"/>
      <c r="AE33" s="38"/>
      <c r="AF33" s="38"/>
      <c r="AG33" s="41"/>
      <c r="AH33" s="107" t="s">
        <v>8</v>
      </c>
      <c r="AI33" s="108"/>
      <c r="AJ33" s="113" t="s">
        <v>6</v>
      </c>
      <c r="AK33" s="114"/>
    </row>
    <row r="34" spans="2:37" ht="13.5" customHeight="1" x14ac:dyDescent="0.15">
      <c r="B34" s="39" t="s">
        <v>0</v>
      </c>
      <c r="C34" s="119">
        <f>IF(C25=12,1,C25+1)</f>
        <v>4</v>
      </c>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1"/>
      <c r="AH34" s="109"/>
      <c r="AI34" s="110"/>
      <c r="AJ34" s="115"/>
      <c r="AK34" s="116"/>
    </row>
    <row r="35" spans="2:37" x14ac:dyDescent="0.15">
      <c r="B35" s="5" t="s">
        <v>1</v>
      </c>
      <c r="C35" s="9">
        <v>1</v>
      </c>
      <c r="D35" s="9">
        <v>2</v>
      </c>
      <c r="E35" s="9">
        <v>3</v>
      </c>
      <c r="F35" s="9">
        <v>4</v>
      </c>
      <c r="G35" s="9">
        <v>5</v>
      </c>
      <c r="H35" s="9">
        <v>6</v>
      </c>
      <c r="I35" s="9">
        <v>7</v>
      </c>
      <c r="J35" s="9">
        <v>8</v>
      </c>
      <c r="K35" s="9">
        <v>9</v>
      </c>
      <c r="L35" s="9">
        <v>10</v>
      </c>
      <c r="M35" s="9">
        <v>11</v>
      </c>
      <c r="N35" s="9">
        <v>12</v>
      </c>
      <c r="O35" s="9">
        <v>13</v>
      </c>
      <c r="P35" s="9">
        <v>14</v>
      </c>
      <c r="Q35" s="9">
        <v>15</v>
      </c>
      <c r="R35" s="9">
        <v>16</v>
      </c>
      <c r="S35" s="9">
        <v>17</v>
      </c>
      <c r="T35" s="9">
        <v>18</v>
      </c>
      <c r="U35" s="9">
        <v>19</v>
      </c>
      <c r="V35" s="9">
        <v>20</v>
      </c>
      <c r="W35" s="9">
        <v>21</v>
      </c>
      <c r="X35" s="9">
        <v>22</v>
      </c>
      <c r="Y35" s="9">
        <v>23</v>
      </c>
      <c r="Z35" s="9">
        <v>24</v>
      </c>
      <c r="AA35" s="9">
        <v>25</v>
      </c>
      <c r="AB35" s="9">
        <v>26</v>
      </c>
      <c r="AC35" s="9">
        <v>27</v>
      </c>
      <c r="AD35" s="9">
        <v>28</v>
      </c>
      <c r="AE35" s="9">
        <f>IF(AD35+1&gt;(DAY(DATE(C34,C33+1,0))),"",AD35+1)</f>
        <v>29</v>
      </c>
      <c r="AF35" s="9">
        <f>IF(C34=2,"",30)</f>
        <v>30</v>
      </c>
      <c r="AG35" s="9" t="str">
        <f>IF(OR(C34=2,C34=4,C34=6,C34=9,C34=11),"",31)</f>
        <v/>
      </c>
      <c r="AH35" s="111"/>
      <c r="AI35" s="112"/>
      <c r="AJ35" s="117"/>
      <c r="AK35" s="118"/>
    </row>
    <row r="36" spans="2:37" x14ac:dyDescent="0.15">
      <c r="B36" s="5" t="s">
        <v>3</v>
      </c>
      <c r="C36" s="42">
        <f>IF(C35="","",DATE($Q33,$C34,C35))</f>
        <v>45383</v>
      </c>
      <c r="D36" s="42">
        <f t="shared" ref="D36:AG36" si="3">IF(D35="","",DATE($Q33,$C34,D35))</f>
        <v>45384</v>
      </c>
      <c r="E36" s="42">
        <f t="shared" si="3"/>
        <v>45385</v>
      </c>
      <c r="F36" s="42">
        <f t="shared" si="3"/>
        <v>45386</v>
      </c>
      <c r="G36" s="42">
        <f t="shared" si="3"/>
        <v>45387</v>
      </c>
      <c r="H36" s="42">
        <f t="shared" si="3"/>
        <v>45388</v>
      </c>
      <c r="I36" s="42">
        <f t="shared" si="3"/>
        <v>45389</v>
      </c>
      <c r="J36" s="42">
        <f t="shared" si="3"/>
        <v>45390</v>
      </c>
      <c r="K36" s="42">
        <f t="shared" si="3"/>
        <v>45391</v>
      </c>
      <c r="L36" s="42">
        <f t="shared" si="3"/>
        <v>45392</v>
      </c>
      <c r="M36" s="42">
        <f t="shared" si="3"/>
        <v>45393</v>
      </c>
      <c r="N36" s="42">
        <f t="shared" si="3"/>
        <v>45394</v>
      </c>
      <c r="O36" s="42">
        <f t="shared" si="3"/>
        <v>45395</v>
      </c>
      <c r="P36" s="42">
        <f t="shared" si="3"/>
        <v>45396</v>
      </c>
      <c r="Q36" s="42">
        <f t="shared" si="3"/>
        <v>45397</v>
      </c>
      <c r="R36" s="42">
        <f t="shared" si="3"/>
        <v>45398</v>
      </c>
      <c r="S36" s="42">
        <f t="shared" si="3"/>
        <v>45399</v>
      </c>
      <c r="T36" s="42">
        <f t="shared" si="3"/>
        <v>45400</v>
      </c>
      <c r="U36" s="42">
        <f t="shared" si="3"/>
        <v>45401</v>
      </c>
      <c r="V36" s="42">
        <f t="shared" si="3"/>
        <v>45402</v>
      </c>
      <c r="W36" s="42">
        <f t="shared" si="3"/>
        <v>45403</v>
      </c>
      <c r="X36" s="42">
        <f t="shared" si="3"/>
        <v>45404</v>
      </c>
      <c r="Y36" s="42">
        <f t="shared" si="3"/>
        <v>45405</v>
      </c>
      <c r="Z36" s="42">
        <f t="shared" si="3"/>
        <v>45406</v>
      </c>
      <c r="AA36" s="42">
        <f t="shared" si="3"/>
        <v>45407</v>
      </c>
      <c r="AB36" s="42">
        <f t="shared" si="3"/>
        <v>45408</v>
      </c>
      <c r="AC36" s="42">
        <f t="shared" si="3"/>
        <v>45409</v>
      </c>
      <c r="AD36" s="42">
        <f t="shared" si="3"/>
        <v>45410</v>
      </c>
      <c r="AE36" s="42">
        <f t="shared" si="3"/>
        <v>45411</v>
      </c>
      <c r="AF36" s="42">
        <f t="shared" si="3"/>
        <v>45412</v>
      </c>
      <c r="AG36" s="42" t="str">
        <f t="shared" si="3"/>
        <v/>
      </c>
      <c r="AH36" s="131" t="s">
        <v>5</v>
      </c>
      <c r="AI36" s="134" t="s">
        <v>7</v>
      </c>
      <c r="AJ36" s="137" t="s">
        <v>5</v>
      </c>
      <c r="AK36" s="139" t="s">
        <v>7</v>
      </c>
    </row>
    <row r="37" spans="2:37" ht="28.5" customHeight="1" x14ac:dyDescent="0.15">
      <c r="B37" s="126" t="s">
        <v>4</v>
      </c>
      <c r="C37" s="71"/>
      <c r="D37" s="71"/>
      <c r="E37" s="71"/>
      <c r="F37" s="72"/>
      <c r="G37" s="71"/>
      <c r="H37" s="71"/>
      <c r="I37" s="71"/>
      <c r="J37" s="71"/>
      <c r="K37" s="71"/>
      <c r="L37" s="71"/>
      <c r="M37" s="71"/>
      <c r="N37" s="71"/>
      <c r="O37" s="71"/>
      <c r="P37" s="71"/>
      <c r="Q37" s="71"/>
      <c r="R37" s="71"/>
      <c r="S37" s="71"/>
      <c r="T37" s="71"/>
      <c r="U37" s="71"/>
      <c r="V37" s="71"/>
      <c r="W37" s="71"/>
      <c r="X37" s="71"/>
      <c r="Y37" s="71"/>
      <c r="Z37" s="72"/>
      <c r="AA37" s="71"/>
      <c r="AB37" s="71"/>
      <c r="AC37" s="71"/>
      <c r="AD37" s="71"/>
      <c r="AE37" s="71"/>
      <c r="AF37" s="71"/>
      <c r="AG37" s="74"/>
      <c r="AH37" s="132"/>
      <c r="AI37" s="135"/>
      <c r="AJ37" s="137"/>
      <c r="AK37" s="139"/>
    </row>
    <row r="38" spans="2:37" s="2" customFormat="1" ht="28.5" customHeight="1" x14ac:dyDescent="0.15">
      <c r="B38" s="127"/>
      <c r="C38" s="57"/>
      <c r="D38" s="57"/>
      <c r="E38" s="57"/>
      <c r="F38" s="80"/>
      <c r="G38" s="57"/>
      <c r="H38" s="57"/>
      <c r="I38" s="57"/>
      <c r="J38" s="57"/>
      <c r="K38" s="57"/>
      <c r="L38" s="57"/>
      <c r="M38" s="57"/>
      <c r="N38" s="57"/>
      <c r="O38" s="57"/>
      <c r="P38" s="57"/>
      <c r="Q38" s="57"/>
      <c r="R38" s="57"/>
      <c r="S38" s="57"/>
      <c r="T38" s="57"/>
      <c r="U38" s="57"/>
      <c r="V38" s="57"/>
      <c r="W38" s="57"/>
      <c r="X38" s="57"/>
      <c r="Y38" s="57"/>
      <c r="Z38" s="80"/>
      <c r="AA38" s="57"/>
      <c r="AB38" s="57"/>
      <c r="AC38" s="57"/>
      <c r="AD38" s="57"/>
      <c r="AE38" s="57"/>
      <c r="AF38" s="57"/>
      <c r="AG38" s="57"/>
      <c r="AH38" s="133"/>
      <c r="AI38" s="136"/>
      <c r="AJ38" s="138"/>
      <c r="AK38" s="140"/>
    </row>
    <row r="39" spans="2:37" s="1" customFormat="1" x14ac:dyDescent="0.15">
      <c r="B39" s="5" t="s">
        <v>2</v>
      </c>
      <c r="C39" s="9"/>
      <c r="D39" s="9"/>
      <c r="E39" s="9"/>
      <c r="F39" s="40"/>
      <c r="G39" s="9"/>
      <c r="H39" s="9"/>
      <c r="I39" s="9"/>
      <c r="J39" s="9"/>
      <c r="K39" s="9"/>
      <c r="L39" s="9"/>
      <c r="M39" s="9"/>
      <c r="N39" s="9"/>
      <c r="O39" s="9"/>
      <c r="P39" s="9"/>
      <c r="Q39" s="9"/>
      <c r="R39" s="9"/>
      <c r="S39" s="9"/>
      <c r="T39" s="9"/>
      <c r="U39" s="9"/>
      <c r="V39" s="9"/>
      <c r="W39" s="9"/>
      <c r="X39" s="9"/>
      <c r="Y39" s="9"/>
      <c r="Z39" s="40"/>
      <c r="AA39" s="9"/>
      <c r="AB39" s="9"/>
      <c r="AC39" s="9"/>
      <c r="AD39" s="9"/>
      <c r="AE39" s="9"/>
      <c r="AF39" s="9"/>
      <c r="AG39" s="9"/>
      <c r="AH39" s="7">
        <f>COUNTIF(C39:AG39,"●")</f>
        <v>0</v>
      </c>
      <c r="AI39" s="122" t="str">
        <f>IF(AH39=0,"",AH40/AH39)</f>
        <v/>
      </c>
      <c r="AJ39" s="11">
        <f>AJ30+AH39</f>
        <v>0</v>
      </c>
      <c r="AK39" s="124" t="str">
        <f>IF(AJ39=0,"",AJ40/AJ39)</f>
        <v/>
      </c>
    </row>
    <row r="40" spans="2:37" s="1" customFormat="1" ht="14.25" thickBot="1" x14ac:dyDescent="0.2">
      <c r="B40" s="6" t="s">
        <v>9</v>
      </c>
      <c r="C40" s="26"/>
      <c r="D40" s="26"/>
      <c r="E40" s="26"/>
      <c r="F40" s="35"/>
      <c r="G40" s="26"/>
      <c r="H40" s="26"/>
      <c r="I40" s="26"/>
      <c r="J40" s="26"/>
      <c r="K40" s="26"/>
      <c r="L40" s="26"/>
      <c r="M40" s="26"/>
      <c r="N40" s="26"/>
      <c r="O40" s="26"/>
      <c r="P40" s="26"/>
      <c r="Q40" s="26"/>
      <c r="R40" s="26"/>
      <c r="S40" s="26"/>
      <c r="T40" s="26"/>
      <c r="U40" s="26"/>
      <c r="V40" s="26"/>
      <c r="W40" s="26"/>
      <c r="X40" s="26"/>
      <c r="Y40" s="26"/>
      <c r="Z40" s="35"/>
      <c r="AA40" s="26"/>
      <c r="AB40" s="26"/>
      <c r="AC40" s="26"/>
      <c r="AD40" s="26"/>
      <c r="AE40" s="26"/>
      <c r="AF40" s="26"/>
      <c r="AG40" s="26"/>
      <c r="AH40" s="8">
        <f>COUNTIF(C40:AG40,"●")</f>
        <v>0</v>
      </c>
      <c r="AI40" s="123"/>
      <c r="AJ40" s="12">
        <f>AJ31+AH40</f>
        <v>0</v>
      </c>
      <c r="AK40" s="125"/>
    </row>
    <row r="41" spans="2:37" ht="9" customHeight="1" thickBot="1" x14ac:dyDescent="0.2">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row>
    <row r="42" spans="2:37" ht="13.5" customHeight="1" x14ac:dyDescent="0.15">
      <c r="B42" s="4" t="s">
        <v>31</v>
      </c>
      <c r="C42" s="37"/>
      <c r="D42" s="38"/>
      <c r="E42" s="38"/>
      <c r="F42" s="38"/>
      <c r="G42" s="38"/>
      <c r="H42" s="38"/>
      <c r="I42" s="38"/>
      <c r="J42" s="38"/>
      <c r="K42" s="38"/>
      <c r="L42" s="38"/>
      <c r="M42" s="38"/>
      <c r="N42" s="38"/>
      <c r="O42" s="38"/>
      <c r="P42" s="38"/>
      <c r="Q42" s="130">
        <f>IF(C34=12,Q33+1,Q33)</f>
        <v>2024</v>
      </c>
      <c r="R42" s="130"/>
      <c r="S42" s="130"/>
      <c r="T42" s="38"/>
      <c r="U42" s="38"/>
      <c r="V42" s="38"/>
      <c r="W42" s="38"/>
      <c r="X42" s="38"/>
      <c r="Y42" s="38"/>
      <c r="Z42" s="38"/>
      <c r="AA42" s="38"/>
      <c r="AB42" s="38"/>
      <c r="AC42" s="38"/>
      <c r="AD42" s="38"/>
      <c r="AE42" s="38"/>
      <c r="AF42" s="38"/>
      <c r="AG42" s="41"/>
      <c r="AH42" s="107" t="s">
        <v>8</v>
      </c>
      <c r="AI42" s="108"/>
      <c r="AJ42" s="113" t="s">
        <v>6</v>
      </c>
      <c r="AK42" s="114"/>
    </row>
    <row r="43" spans="2:37" ht="13.5" customHeight="1" x14ac:dyDescent="0.15">
      <c r="B43" s="39" t="s">
        <v>0</v>
      </c>
      <c r="C43" s="119">
        <f>IF(C34=12,1,C34+1)</f>
        <v>5</v>
      </c>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1"/>
      <c r="AH43" s="109"/>
      <c r="AI43" s="110"/>
      <c r="AJ43" s="115"/>
      <c r="AK43" s="116"/>
    </row>
    <row r="44" spans="2:37" x14ac:dyDescent="0.15">
      <c r="B44" s="5" t="s">
        <v>1</v>
      </c>
      <c r="C44" s="9">
        <v>1</v>
      </c>
      <c r="D44" s="9">
        <v>2</v>
      </c>
      <c r="E44" s="9">
        <v>3</v>
      </c>
      <c r="F44" s="9">
        <v>4</v>
      </c>
      <c r="G44" s="9">
        <v>5</v>
      </c>
      <c r="H44" s="9">
        <v>6</v>
      </c>
      <c r="I44" s="9">
        <v>7</v>
      </c>
      <c r="J44" s="9">
        <v>8</v>
      </c>
      <c r="K44" s="9">
        <v>9</v>
      </c>
      <c r="L44" s="9">
        <v>10</v>
      </c>
      <c r="M44" s="9">
        <v>11</v>
      </c>
      <c r="N44" s="9">
        <v>12</v>
      </c>
      <c r="O44" s="9">
        <v>13</v>
      </c>
      <c r="P44" s="9">
        <v>14</v>
      </c>
      <c r="Q44" s="9">
        <v>15</v>
      </c>
      <c r="R44" s="9">
        <v>16</v>
      </c>
      <c r="S44" s="9">
        <v>17</v>
      </c>
      <c r="T44" s="9">
        <v>18</v>
      </c>
      <c r="U44" s="9">
        <v>19</v>
      </c>
      <c r="V44" s="9">
        <v>20</v>
      </c>
      <c r="W44" s="9">
        <v>21</v>
      </c>
      <c r="X44" s="9">
        <v>22</v>
      </c>
      <c r="Y44" s="9">
        <v>23</v>
      </c>
      <c r="Z44" s="9">
        <v>24</v>
      </c>
      <c r="AA44" s="9">
        <v>25</v>
      </c>
      <c r="AB44" s="9">
        <v>26</v>
      </c>
      <c r="AC44" s="9">
        <v>27</v>
      </c>
      <c r="AD44" s="9">
        <v>28</v>
      </c>
      <c r="AE44" s="9">
        <f>IF(AD44+1&gt;(DAY(DATE(C43,C42+1,0))),"",AD44+1)</f>
        <v>29</v>
      </c>
      <c r="AF44" s="9">
        <f>IF(C43=2,"",30)</f>
        <v>30</v>
      </c>
      <c r="AG44" s="9">
        <f>IF(OR(C43=2,C43=4,C43=6,C43=9,C43=11),"",31)</f>
        <v>31</v>
      </c>
      <c r="AH44" s="111"/>
      <c r="AI44" s="112"/>
      <c r="AJ44" s="117"/>
      <c r="AK44" s="118"/>
    </row>
    <row r="45" spans="2:37" x14ac:dyDescent="0.15">
      <c r="B45" s="5" t="s">
        <v>3</v>
      </c>
      <c r="C45" s="42">
        <f>IF(C44="","",DATE($Q42,$C43,C44))</f>
        <v>45413</v>
      </c>
      <c r="D45" s="42">
        <f t="shared" ref="D45:AG45" si="4">IF(D44="","",DATE($Q42,$C43,D44))</f>
        <v>45414</v>
      </c>
      <c r="E45" s="42">
        <f t="shared" si="4"/>
        <v>45415</v>
      </c>
      <c r="F45" s="42">
        <f t="shared" si="4"/>
        <v>45416</v>
      </c>
      <c r="G45" s="42">
        <f t="shared" si="4"/>
        <v>45417</v>
      </c>
      <c r="H45" s="42">
        <f t="shared" si="4"/>
        <v>45418</v>
      </c>
      <c r="I45" s="42">
        <f t="shared" si="4"/>
        <v>45419</v>
      </c>
      <c r="J45" s="42">
        <f t="shared" si="4"/>
        <v>45420</v>
      </c>
      <c r="K45" s="42">
        <f t="shared" si="4"/>
        <v>45421</v>
      </c>
      <c r="L45" s="42">
        <f t="shared" si="4"/>
        <v>45422</v>
      </c>
      <c r="M45" s="42">
        <f t="shared" si="4"/>
        <v>45423</v>
      </c>
      <c r="N45" s="42">
        <f t="shared" si="4"/>
        <v>45424</v>
      </c>
      <c r="O45" s="42">
        <f t="shared" si="4"/>
        <v>45425</v>
      </c>
      <c r="P45" s="42">
        <f t="shared" si="4"/>
        <v>45426</v>
      </c>
      <c r="Q45" s="42">
        <f t="shared" si="4"/>
        <v>45427</v>
      </c>
      <c r="R45" s="42">
        <f t="shared" si="4"/>
        <v>45428</v>
      </c>
      <c r="S45" s="42">
        <f t="shared" si="4"/>
        <v>45429</v>
      </c>
      <c r="T45" s="42">
        <f t="shared" si="4"/>
        <v>45430</v>
      </c>
      <c r="U45" s="42">
        <f t="shared" si="4"/>
        <v>45431</v>
      </c>
      <c r="V45" s="42">
        <f t="shared" si="4"/>
        <v>45432</v>
      </c>
      <c r="W45" s="42">
        <f t="shared" si="4"/>
        <v>45433</v>
      </c>
      <c r="X45" s="42">
        <f t="shared" si="4"/>
        <v>45434</v>
      </c>
      <c r="Y45" s="42">
        <f t="shared" si="4"/>
        <v>45435</v>
      </c>
      <c r="Z45" s="42">
        <f t="shared" si="4"/>
        <v>45436</v>
      </c>
      <c r="AA45" s="42">
        <f t="shared" si="4"/>
        <v>45437</v>
      </c>
      <c r="AB45" s="42">
        <f t="shared" si="4"/>
        <v>45438</v>
      </c>
      <c r="AC45" s="42">
        <f t="shared" si="4"/>
        <v>45439</v>
      </c>
      <c r="AD45" s="42">
        <f t="shared" si="4"/>
        <v>45440</v>
      </c>
      <c r="AE45" s="42">
        <f t="shared" si="4"/>
        <v>45441</v>
      </c>
      <c r="AF45" s="42">
        <f t="shared" si="4"/>
        <v>45442</v>
      </c>
      <c r="AG45" s="42">
        <f t="shared" si="4"/>
        <v>45443</v>
      </c>
      <c r="AH45" s="131" t="s">
        <v>5</v>
      </c>
      <c r="AI45" s="134" t="s">
        <v>7</v>
      </c>
      <c r="AJ45" s="137" t="s">
        <v>5</v>
      </c>
      <c r="AK45" s="139" t="s">
        <v>7</v>
      </c>
    </row>
    <row r="46" spans="2:37" ht="28.5" customHeight="1" x14ac:dyDescent="0.15">
      <c r="B46" s="126" t="s">
        <v>4</v>
      </c>
      <c r="C46" s="71"/>
      <c r="D46" s="71"/>
      <c r="E46" s="71"/>
      <c r="F46" s="72"/>
      <c r="G46" s="71"/>
      <c r="H46" s="71"/>
      <c r="I46" s="71"/>
      <c r="J46" s="71"/>
      <c r="K46" s="71"/>
      <c r="L46" s="71"/>
      <c r="M46" s="71"/>
      <c r="N46" s="71"/>
      <c r="O46" s="71"/>
      <c r="P46" s="71"/>
      <c r="Q46" s="71"/>
      <c r="R46" s="71"/>
      <c r="S46" s="71"/>
      <c r="T46" s="71"/>
      <c r="U46" s="71"/>
      <c r="V46" s="71"/>
      <c r="W46" s="71"/>
      <c r="X46" s="71"/>
      <c r="Y46" s="71"/>
      <c r="Z46" s="72"/>
      <c r="AA46" s="71"/>
      <c r="AB46" s="71"/>
      <c r="AC46" s="71"/>
      <c r="AD46" s="71"/>
      <c r="AE46" s="71"/>
      <c r="AF46" s="71"/>
      <c r="AG46" s="74"/>
      <c r="AH46" s="132"/>
      <c r="AI46" s="135"/>
      <c r="AJ46" s="137"/>
      <c r="AK46" s="139"/>
    </row>
    <row r="47" spans="2:37" s="2" customFormat="1" ht="28.5" customHeight="1" x14ac:dyDescent="0.15">
      <c r="B47" s="127"/>
      <c r="C47" s="57"/>
      <c r="D47" s="57"/>
      <c r="E47" s="57"/>
      <c r="F47" s="80"/>
      <c r="G47" s="57"/>
      <c r="H47" s="57"/>
      <c r="I47" s="57"/>
      <c r="J47" s="57"/>
      <c r="K47" s="57"/>
      <c r="L47" s="57"/>
      <c r="M47" s="57"/>
      <c r="N47" s="57"/>
      <c r="O47" s="57"/>
      <c r="P47" s="57"/>
      <c r="Q47" s="57"/>
      <c r="R47" s="57"/>
      <c r="S47" s="57"/>
      <c r="T47" s="57"/>
      <c r="U47" s="57"/>
      <c r="V47" s="57"/>
      <c r="W47" s="57"/>
      <c r="X47" s="57"/>
      <c r="Y47" s="57"/>
      <c r="Z47" s="80"/>
      <c r="AA47" s="57"/>
      <c r="AB47" s="57"/>
      <c r="AC47" s="57"/>
      <c r="AD47" s="57"/>
      <c r="AE47" s="57"/>
      <c r="AF47" s="57"/>
      <c r="AG47" s="57"/>
      <c r="AH47" s="133"/>
      <c r="AI47" s="136"/>
      <c r="AJ47" s="138"/>
      <c r="AK47" s="140"/>
    </row>
    <row r="48" spans="2:37" s="1" customFormat="1" x14ac:dyDescent="0.15">
      <c r="B48" s="5" t="s">
        <v>2</v>
      </c>
      <c r="C48" s="9"/>
      <c r="D48" s="9"/>
      <c r="E48" s="9"/>
      <c r="F48" s="40"/>
      <c r="G48" s="9"/>
      <c r="H48" s="9"/>
      <c r="I48" s="9"/>
      <c r="J48" s="9"/>
      <c r="K48" s="9"/>
      <c r="L48" s="9"/>
      <c r="M48" s="9"/>
      <c r="N48" s="9"/>
      <c r="O48" s="9"/>
      <c r="P48" s="9"/>
      <c r="Q48" s="9"/>
      <c r="R48" s="9"/>
      <c r="S48" s="9"/>
      <c r="T48" s="9"/>
      <c r="U48" s="9"/>
      <c r="V48" s="9"/>
      <c r="W48" s="9"/>
      <c r="X48" s="9"/>
      <c r="Y48" s="9"/>
      <c r="Z48" s="40"/>
      <c r="AA48" s="9"/>
      <c r="AB48" s="9"/>
      <c r="AC48" s="9"/>
      <c r="AD48" s="9"/>
      <c r="AE48" s="9"/>
      <c r="AF48" s="9"/>
      <c r="AG48" s="9"/>
      <c r="AH48" s="7">
        <f>COUNTIF(C48:AG48,"●")</f>
        <v>0</v>
      </c>
      <c r="AI48" s="122" t="str">
        <f>IF(AH48=0,"",AH49/AH48)</f>
        <v/>
      </c>
      <c r="AJ48" s="11">
        <f>AJ39+AH48</f>
        <v>0</v>
      </c>
      <c r="AK48" s="124" t="str">
        <f>IF(AJ48=0,"",AJ49/AJ48)</f>
        <v/>
      </c>
    </row>
    <row r="49" spans="2:37" s="1" customFormat="1" ht="14.25" thickBot="1" x14ac:dyDescent="0.2">
      <c r="B49" s="6" t="s">
        <v>9</v>
      </c>
      <c r="C49" s="26"/>
      <c r="D49" s="26"/>
      <c r="E49" s="26"/>
      <c r="F49" s="35"/>
      <c r="G49" s="26"/>
      <c r="H49" s="26"/>
      <c r="I49" s="26"/>
      <c r="J49" s="26"/>
      <c r="K49" s="26"/>
      <c r="L49" s="26"/>
      <c r="M49" s="26"/>
      <c r="N49" s="26"/>
      <c r="O49" s="26"/>
      <c r="P49" s="26"/>
      <c r="Q49" s="26"/>
      <c r="R49" s="26"/>
      <c r="S49" s="26"/>
      <c r="T49" s="26"/>
      <c r="U49" s="26"/>
      <c r="V49" s="26"/>
      <c r="W49" s="26"/>
      <c r="X49" s="26"/>
      <c r="Y49" s="26"/>
      <c r="Z49" s="35"/>
      <c r="AA49" s="26"/>
      <c r="AB49" s="26"/>
      <c r="AC49" s="26"/>
      <c r="AD49" s="26"/>
      <c r="AE49" s="26"/>
      <c r="AF49" s="26"/>
      <c r="AG49" s="26"/>
      <c r="AH49" s="8">
        <f>COUNTIF(C49:AG49,"●")</f>
        <v>0</v>
      </c>
      <c r="AI49" s="123"/>
      <c r="AJ49" s="12">
        <f>AJ40+AH49</f>
        <v>0</v>
      </c>
      <c r="AK49" s="125"/>
    </row>
    <row r="50" spans="2:37" ht="9" customHeight="1" thickBot="1" x14ac:dyDescent="0.2">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row>
    <row r="51" spans="2:37" ht="13.5" customHeight="1" x14ac:dyDescent="0.15">
      <c r="B51" s="4" t="s">
        <v>31</v>
      </c>
      <c r="C51" s="37"/>
      <c r="D51" s="38"/>
      <c r="E51" s="38"/>
      <c r="F51" s="38"/>
      <c r="G51" s="38"/>
      <c r="H51" s="38"/>
      <c r="I51" s="38"/>
      <c r="J51" s="38"/>
      <c r="K51" s="38"/>
      <c r="L51" s="38"/>
      <c r="M51" s="38"/>
      <c r="N51" s="38"/>
      <c r="O51" s="38"/>
      <c r="P51" s="38"/>
      <c r="Q51" s="130">
        <f>IF(C43=12,Q42+1,Q42)</f>
        <v>2024</v>
      </c>
      <c r="R51" s="130"/>
      <c r="S51" s="130"/>
      <c r="T51" s="38"/>
      <c r="U51" s="38"/>
      <c r="V51" s="38"/>
      <c r="W51" s="38"/>
      <c r="X51" s="38"/>
      <c r="Y51" s="38"/>
      <c r="Z51" s="38"/>
      <c r="AA51" s="38"/>
      <c r="AB51" s="38"/>
      <c r="AC51" s="38"/>
      <c r="AD51" s="38"/>
      <c r="AE51" s="38"/>
      <c r="AF51" s="38"/>
      <c r="AG51" s="41"/>
      <c r="AH51" s="107" t="s">
        <v>8</v>
      </c>
      <c r="AI51" s="108"/>
      <c r="AJ51" s="113" t="s">
        <v>6</v>
      </c>
      <c r="AK51" s="114"/>
    </row>
    <row r="52" spans="2:37" ht="13.5" customHeight="1" x14ac:dyDescent="0.15">
      <c r="B52" s="39" t="s">
        <v>0</v>
      </c>
      <c r="C52" s="119">
        <f>IF(C43=12,1,C43+1)</f>
        <v>6</v>
      </c>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1"/>
      <c r="AH52" s="109"/>
      <c r="AI52" s="110"/>
      <c r="AJ52" s="115"/>
      <c r="AK52" s="116"/>
    </row>
    <row r="53" spans="2:37" x14ac:dyDescent="0.15">
      <c r="B53" s="5" t="s">
        <v>1</v>
      </c>
      <c r="C53" s="9">
        <v>1</v>
      </c>
      <c r="D53" s="9">
        <v>2</v>
      </c>
      <c r="E53" s="9">
        <v>3</v>
      </c>
      <c r="F53" s="9">
        <v>4</v>
      </c>
      <c r="G53" s="9">
        <v>5</v>
      </c>
      <c r="H53" s="9">
        <v>6</v>
      </c>
      <c r="I53" s="9">
        <v>7</v>
      </c>
      <c r="J53" s="9">
        <v>8</v>
      </c>
      <c r="K53" s="9">
        <v>9</v>
      </c>
      <c r="L53" s="9">
        <v>10</v>
      </c>
      <c r="M53" s="9">
        <v>11</v>
      </c>
      <c r="N53" s="9">
        <v>12</v>
      </c>
      <c r="O53" s="9">
        <v>13</v>
      </c>
      <c r="P53" s="9">
        <v>14</v>
      </c>
      <c r="Q53" s="9">
        <v>15</v>
      </c>
      <c r="R53" s="9">
        <v>16</v>
      </c>
      <c r="S53" s="9">
        <v>17</v>
      </c>
      <c r="T53" s="9">
        <v>18</v>
      </c>
      <c r="U53" s="9">
        <v>19</v>
      </c>
      <c r="V53" s="9">
        <v>20</v>
      </c>
      <c r="W53" s="9">
        <v>21</v>
      </c>
      <c r="X53" s="9">
        <v>22</v>
      </c>
      <c r="Y53" s="9">
        <v>23</v>
      </c>
      <c r="Z53" s="9">
        <v>24</v>
      </c>
      <c r="AA53" s="9">
        <v>25</v>
      </c>
      <c r="AB53" s="9">
        <v>26</v>
      </c>
      <c r="AC53" s="9">
        <v>27</v>
      </c>
      <c r="AD53" s="9">
        <v>28</v>
      </c>
      <c r="AE53" s="9">
        <f>IF(AD53+1&gt;(DAY(DATE(C52,C51+1,0))),"",AD53+1)</f>
        <v>29</v>
      </c>
      <c r="AF53" s="9">
        <f>IF(C52=2,"",30)</f>
        <v>30</v>
      </c>
      <c r="AG53" s="9" t="str">
        <f>IF(OR(C52=2,C52=4,C52=6,C52=9,C52=11),"",31)</f>
        <v/>
      </c>
      <c r="AH53" s="111"/>
      <c r="AI53" s="112"/>
      <c r="AJ53" s="117"/>
      <c r="AK53" s="118"/>
    </row>
    <row r="54" spans="2:37" x14ac:dyDescent="0.15">
      <c r="B54" s="5" t="s">
        <v>3</v>
      </c>
      <c r="C54" s="42">
        <f>IF(C53="","",DATE($Q51,$C52,C53))</f>
        <v>45444</v>
      </c>
      <c r="D54" s="42">
        <f t="shared" ref="D54:AG54" si="5">IF(D53="","",DATE($Q51,$C52,D53))</f>
        <v>45445</v>
      </c>
      <c r="E54" s="42">
        <f t="shared" si="5"/>
        <v>45446</v>
      </c>
      <c r="F54" s="42">
        <f t="shared" si="5"/>
        <v>45447</v>
      </c>
      <c r="G54" s="42">
        <f t="shared" si="5"/>
        <v>45448</v>
      </c>
      <c r="H54" s="42">
        <f t="shared" si="5"/>
        <v>45449</v>
      </c>
      <c r="I54" s="42">
        <f t="shared" si="5"/>
        <v>45450</v>
      </c>
      <c r="J54" s="42">
        <f t="shared" si="5"/>
        <v>45451</v>
      </c>
      <c r="K54" s="42">
        <f t="shared" si="5"/>
        <v>45452</v>
      </c>
      <c r="L54" s="42">
        <f t="shared" si="5"/>
        <v>45453</v>
      </c>
      <c r="M54" s="42">
        <f t="shared" si="5"/>
        <v>45454</v>
      </c>
      <c r="N54" s="42">
        <f t="shared" si="5"/>
        <v>45455</v>
      </c>
      <c r="O54" s="42">
        <f t="shared" si="5"/>
        <v>45456</v>
      </c>
      <c r="P54" s="42">
        <f t="shared" si="5"/>
        <v>45457</v>
      </c>
      <c r="Q54" s="42">
        <f t="shared" si="5"/>
        <v>45458</v>
      </c>
      <c r="R54" s="42">
        <f t="shared" si="5"/>
        <v>45459</v>
      </c>
      <c r="S54" s="42">
        <f t="shared" si="5"/>
        <v>45460</v>
      </c>
      <c r="T54" s="42">
        <f t="shared" si="5"/>
        <v>45461</v>
      </c>
      <c r="U54" s="42">
        <f t="shared" si="5"/>
        <v>45462</v>
      </c>
      <c r="V54" s="42">
        <f t="shared" si="5"/>
        <v>45463</v>
      </c>
      <c r="W54" s="42">
        <f t="shared" si="5"/>
        <v>45464</v>
      </c>
      <c r="X54" s="42">
        <f t="shared" si="5"/>
        <v>45465</v>
      </c>
      <c r="Y54" s="42">
        <f t="shared" si="5"/>
        <v>45466</v>
      </c>
      <c r="Z54" s="42">
        <f t="shared" si="5"/>
        <v>45467</v>
      </c>
      <c r="AA54" s="42">
        <f t="shared" si="5"/>
        <v>45468</v>
      </c>
      <c r="AB54" s="42">
        <f t="shared" si="5"/>
        <v>45469</v>
      </c>
      <c r="AC54" s="42">
        <f t="shared" si="5"/>
        <v>45470</v>
      </c>
      <c r="AD54" s="42">
        <f t="shared" si="5"/>
        <v>45471</v>
      </c>
      <c r="AE54" s="42">
        <f t="shared" si="5"/>
        <v>45472</v>
      </c>
      <c r="AF54" s="42">
        <f t="shared" si="5"/>
        <v>45473</v>
      </c>
      <c r="AG54" s="42" t="str">
        <f t="shared" si="5"/>
        <v/>
      </c>
      <c r="AH54" s="131" t="s">
        <v>5</v>
      </c>
      <c r="AI54" s="134" t="s">
        <v>7</v>
      </c>
      <c r="AJ54" s="137" t="s">
        <v>5</v>
      </c>
      <c r="AK54" s="139" t="s">
        <v>7</v>
      </c>
    </row>
    <row r="55" spans="2:37" ht="28.5" customHeight="1" x14ac:dyDescent="0.15">
      <c r="B55" s="126" t="s">
        <v>4</v>
      </c>
      <c r="C55" s="71"/>
      <c r="D55" s="71"/>
      <c r="E55" s="71"/>
      <c r="F55" s="72"/>
      <c r="G55" s="71"/>
      <c r="H55" s="71"/>
      <c r="I55" s="71"/>
      <c r="J55" s="71"/>
      <c r="K55" s="71"/>
      <c r="L55" s="71"/>
      <c r="M55" s="71"/>
      <c r="N55" s="71"/>
      <c r="O55" s="71"/>
      <c r="P55" s="71"/>
      <c r="Q55" s="71"/>
      <c r="R55" s="71"/>
      <c r="S55" s="71"/>
      <c r="T55" s="71"/>
      <c r="U55" s="71"/>
      <c r="V55" s="71"/>
      <c r="W55" s="71"/>
      <c r="X55" s="71"/>
      <c r="Y55" s="71"/>
      <c r="Z55" s="72"/>
      <c r="AA55" s="71"/>
      <c r="AB55" s="71"/>
      <c r="AC55" s="71"/>
      <c r="AD55" s="71"/>
      <c r="AE55" s="71"/>
      <c r="AF55" s="71"/>
      <c r="AG55" s="74"/>
      <c r="AH55" s="132"/>
      <c r="AI55" s="135"/>
      <c r="AJ55" s="137"/>
      <c r="AK55" s="139"/>
    </row>
    <row r="56" spans="2:37" s="2" customFormat="1" ht="28.5" customHeight="1" x14ac:dyDescent="0.15">
      <c r="B56" s="127"/>
      <c r="C56" s="57"/>
      <c r="D56" s="57"/>
      <c r="E56" s="57"/>
      <c r="F56" s="80"/>
      <c r="G56" s="57"/>
      <c r="H56" s="57"/>
      <c r="I56" s="57"/>
      <c r="J56" s="57"/>
      <c r="K56" s="57"/>
      <c r="L56" s="57"/>
      <c r="M56" s="57"/>
      <c r="N56" s="57"/>
      <c r="O56" s="57"/>
      <c r="P56" s="57"/>
      <c r="Q56" s="57"/>
      <c r="R56" s="57"/>
      <c r="S56" s="57"/>
      <c r="T56" s="57"/>
      <c r="U56" s="57"/>
      <c r="V56" s="57"/>
      <c r="W56" s="57"/>
      <c r="X56" s="57"/>
      <c r="Y56" s="57"/>
      <c r="Z56" s="80"/>
      <c r="AA56" s="57"/>
      <c r="AB56" s="57"/>
      <c r="AC56" s="57"/>
      <c r="AD56" s="57"/>
      <c r="AE56" s="57"/>
      <c r="AF56" s="57"/>
      <c r="AG56" s="57"/>
      <c r="AH56" s="133"/>
      <c r="AI56" s="136"/>
      <c r="AJ56" s="138"/>
      <c r="AK56" s="140"/>
    </row>
    <row r="57" spans="2:37" s="1" customFormat="1" x14ac:dyDescent="0.15">
      <c r="B57" s="5" t="s">
        <v>2</v>
      </c>
      <c r="C57" s="9"/>
      <c r="D57" s="9"/>
      <c r="E57" s="9"/>
      <c r="F57" s="40"/>
      <c r="G57" s="9"/>
      <c r="H57" s="9"/>
      <c r="I57" s="9"/>
      <c r="J57" s="9"/>
      <c r="K57" s="9"/>
      <c r="L57" s="9"/>
      <c r="M57" s="9"/>
      <c r="N57" s="9"/>
      <c r="O57" s="9"/>
      <c r="P57" s="9"/>
      <c r="Q57" s="9"/>
      <c r="R57" s="9"/>
      <c r="S57" s="9"/>
      <c r="T57" s="9"/>
      <c r="U57" s="9"/>
      <c r="V57" s="9"/>
      <c r="W57" s="9"/>
      <c r="X57" s="9"/>
      <c r="Y57" s="9"/>
      <c r="Z57" s="40"/>
      <c r="AA57" s="9"/>
      <c r="AB57" s="9"/>
      <c r="AC57" s="9"/>
      <c r="AD57" s="9"/>
      <c r="AE57" s="9"/>
      <c r="AF57" s="9"/>
      <c r="AG57" s="9"/>
      <c r="AH57" s="7">
        <f>COUNTIF(C57:AG57,"●")</f>
        <v>0</v>
      </c>
      <c r="AI57" s="122" t="str">
        <f>IF(AH57=0,"",AH58/AH57)</f>
        <v/>
      </c>
      <c r="AJ57" s="11">
        <f>AJ48+AH57</f>
        <v>0</v>
      </c>
      <c r="AK57" s="124" t="str">
        <f>IF(AJ57=0,"",AJ58/AJ57)</f>
        <v/>
      </c>
    </row>
    <row r="58" spans="2:37" s="1" customFormat="1" ht="14.25" thickBot="1" x14ac:dyDescent="0.2">
      <c r="B58" s="6" t="s">
        <v>9</v>
      </c>
      <c r="C58" s="26"/>
      <c r="D58" s="26"/>
      <c r="E58" s="26"/>
      <c r="F58" s="35"/>
      <c r="G58" s="26"/>
      <c r="H58" s="26"/>
      <c r="I58" s="26"/>
      <c r="J58" s="26"/>
      <c r="K58" s="26"/>
      <c r="L58" s="26"/>
      <c r="M58" s="26"/>
      <c r="N58" s="26"/>
      <c r="O58" s="26"/>
      <c r="P58" s="26"/>
      <c r="Q58" s="26"/>
      <c r="R58" s="26"/>
      <c r="S58" s="26"/>
      <c r="T58" s="26"/>
      <c r="U58" s="26"/>
      <c r="V58" s="26"/>
      <c r="W58" s="26"/>
      <c r="X58" s="26"/>
      <c r="Y58" s="26"/>
      <c r="Z58" s="35"/>
      <c r="AA58" s="26"/>
      <c r="AB58" s="26"/>
      <c r="AC58" s="26"/>
      <c r="AD58" s="26"/>
      <c r="AE58" s="26"/>
      <c r="AF58" s="26"/>
      <c r="AG58" s="26"/>
      <c r="AH58" s="8">
        <f>COUNTIF(C58:AG58,"●")</f>
        <v>0</v>
      </c>
      <c r="AI58" s="123"/>
      <c r="AJ58" s="12">
        <f>AJ49+AH58</f>
        <v>0</v>
      </c>
      <c r="AK58" s="125"/>
    </row>
    <row r="59" spans="2:37" ht="9" customHeight="1" thickBot="1" x14ac:dyDescent="0.2">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row>
    <row r="60" spans="2:37" ht="13.5" customHeight="1" x14ac:dyDescent="0.15">
      <c r="B60" s="4" t="s">
        <v>31</v>
      </c>
      <c r="C60" s="37"/>
      <c r="D60" s="38"/>
      <c r="E60" s="38"/>
      <c r="F60" s="38"/>
      <c r="G60" s="38"/>
      <c r="H60" s="38"/>
      <c r="I60" s="38"/>
      <c r="J60" s="38"/>
      <c r="K60" s="38"/>
      <c r="L60" s="38"/>
      <c r="M60" s="38"/>
      <c r="N60" s="38"/>
      <c r="O60" s="38"/>
      <c r="P60" s="38"/>
      <c r="Q60" s="130">
        <f>IF(C52=12,Q51+1,Q51)</f>
        <v>2024</v>
      </c>
      <c r="R60" s="130"/>
      <c r="S60" s="130"/>
      <c r="T60" s="38"/>
      <c r="U60" s="38"/>
      <c r="V60" s="38"/>
      <c r="W60" s="38"/>
      <c r="X60" s="38"/>
      <c r="Y60" s="38"/>
      <c r="Z60" s="38"/>
      <c r="AA60" s="38"/>
      <c r="AB60" s="38"/>
      <c r="AC60" s="38"/>
      <c r="AD60" s="38"/>
      <c r="AE60" s="38"/>
      <c r="AF60" s="38"/>
      <c r="AG60" s="41"/>
      <c r="AH60" s="107" t="s">
        <v>8</v>
      </c>
      <c r="AI60" s="108"/>
      <c r="AJ60" s="113" t="s">
        <v>6</v>
      </c>
      <c r="AK60" s="114"/>
    </row>
    <row r="61" spans="2:37" ht="13.5" customHeight="1" x14ac:dyDescent="0.15">
      <c r="B61" s="39" t="s">
        <v>0</v>
      </c>
      <c r="C61" s="119">
        <f>IF(C52=12,1,C52+1)</f>
        <v>7</v>
      </c>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1"/>
      <c r="AH61" s="109"/>
      <c r="AI61" s="110"/>
      <c r="AJ61" s="115"/>
      <c r="AK61" s="116"/>
    </row>
    <row r="62" spans="2:37" x14ac:dyDescent="0.15">
      <c r="B62" s="5" t="s">
        <v>1</v>
      </c>
      <c r="C62" s="9">
        <v>1</v>
      </c>
      <c r="D62" s="9">
        <v>2</v>
      </c>
      <c r="E62" s="9">
        <v>3</v>
      </c>
      <c r="F62" s="9">
        <v>4</v>
      </c>
      <c r="G62" s="9">
        <v>5</v>
      </c>
      <c r="H62" s="9">
        <v>6</v>
      </c>
      <c r="I62" s="9">
        <v>7</v>
      </c>
      <c r="J62" s="9">
        <v>8</v>
      </c>
      <c r="K62" s="9">
        <v>9</v>
      </c>
      <c r="L62" s="9">
        <v>10</v>
      </c>
      <c r="M62" s="9">
        <v>11</v>
      </c>
      <c r="N62" s="9">
        <v>12</v>
      </c>
      <c r="O62" s="9">
        <v>13</v>
      </c>
      <c r="P62" s="9">
        <v>14</v>
      </c>
      <c r="Q62" s="9">
        <v>15</v>
      </c>
      <c r="R62" s="9">
        <v>16</v>
      </c>
      <c r="S62" s="9">
        <v>17</v>
      </c>
      <c r="T62" s="9">
        <v>18</v>
      </c>
      <c r="U62" s="9">
        <v>19</v>
      </c>
      <c r="V62" s="9">
        <v>20</v>
      </c>
      <c r="W62" s="9">
        <v>21</v>
      </c>
      <c r="X62" s="9">
        <v>22</v>
      </c>
      <c r="Y62" s="9">
        <v>23</v>
      </c>
      <c r="Z62" s="9">
        <v>24</v>
      </c>
      <c r="AA62" s="9">
        <v>25</v>
      </c>
      <c r="AB62" s="9">
        <v>26</v>
      </c>
      <c r="AC62" s="9">
        <v>27</v>
      </c>
      <c r="AD62" s="9">
        <v>28</v>
      </c>
      <c r="AE62" s="9">
        <f>IF(AD62+1&gt;(DAY(DATE(C61,C60+1,0))),"",AD62+1)</f>
        <v>29</v>
      </c>
      <c r="AF62" s="9">
        <f>IF(C61=2,"",30)</f>
        <v>30</v>
      </c>
      <c r="AG62" s="9">
        <f>IF(OR(C61=2,C61=4,C61=6,C61=9,C61=11),"",31)</f>
        <v>31</v>
      </c>
      <c r="AH62" s="111"/>
      <c r="AI62" s="112"/>
      <c r="AJ62" s="117"/>
      <c r="AK62" s="118"/>
    </row>
    <row r="63" spans="2:37" x14ac:dyDescent="0.15">
      <c r="B63" s="5" t="s">
        <v>3</v>
      </c>
      <c r="C63" s="42">
        <f>IF(C62="","",DATE($Q60,$C61,C62))</f>
        <v>45474</v>
      </c>
      <c r="D63" s="42">
        <f t="shared" ref="D63:AG63" si="6">IF(D62="","",DATE($Q60,$C61,D62))</f>
        <v>45475</v>
      </c>
      <c r="E63" s="42">
        <f t="shared" si="6"/>
        <v>45476</v>
      </c>
      <c r="F63" s="42">
        <f t="shared" si="6"/>
        <v>45477</v>
      </c>
      <c r="G63" s="42">
        <f t="shared" si="6"/>
        <v>45478</v>
      </c>
      <c r="H63" s="42">
        <f t="shared" si="6"/>
        <v>45479</v>
      </c>
      <c r="I63" s="42">
        <f t="shared" si="6"/>
        <v>45480</v>
      </c>
      <c r="J63" s="42">
        <f t="shared" si="6"/>
        <v>45481</v>
      </c>
      <c r="K63" s="42">
        <f t="shared" si="6"/>
        <v>45482</v>
      </c>
      <c r="L63" s="42">
        <f t="shared" si="6"/>
        <v>45483</v>
      </c>
      <c r="M63" s="42">
        <f t="shared" si="6"/>
        <v>45484</v>
      </c>
      <c r="N63" s="42">
        <f t="shared" si="6"/>
        <v>45485</v>
      </c>
      <c r="O63" s="42">
        <f t="shared" si="6"/>
        <v>45486</v>
      </c>
      <c r="P63" s="42">
        <f t="shared" si="6"/>
        <v>45487</v>
      </c>
      <c r="Q63" s="42">
        <f t="shared" si="6"/>
        <v>45488</v>
      </c>
      <c r="R63" s="42">
        <f t="shared" si="6"/>
        <v>45489</v>
      </c>
      <c r="S63" s="42">
        <f t="shared" si="6"/>
        <v>45490</v>
      </c>
      <c r="T63" s="42">
        <f t="shared" si="6"/>
        <v>45491</v>
      </c>
      <c r="U63" s="42">
        <f t="shared" si="6"/>
        <v>45492</v>
      </c>
      <c r="V63" s="42">
        <f t="shared" si="6"/>
        <v>45493</v>
      </c>
      <c r="W63" s="42">
        <f t="shared" si="6"/>
        <v>45494</v>
      </c>
      <c r="X63" s="42">
        <f t="shared" si="6"/>
        <v>45495</v>
      </c>
      <c r="Y63" s="42">
        <f t="shared" si="6"/>
        <v>45496</v>
      </c>
      <c r="Z63" s="42">
        <f t="shared" si="6"/>
        <v>45497</v>
      </c>
      <c r="AA63" s="42">
        <f t="shared" si="6"/>
        <v>45498</v>
      </c>
      <c r="AB63" s="42">
        <f t="shared" si="6"/>
        <v>45499</v>
      </c>
      <c r="AC63" s="42">
        <f t="shared" si="6"/>
        <v>45500</v>
      </c>
      <c r="AD63" s="42">
        <f t="shared" si="6"/>
        <v>45501</v>
      </c>
      <c r="AE63" s="42">
        <f t="shared" si="6"/>
        <v>45502</v>
      </c>
      <c r="AF63" s="42">
        <f t="shared" si="6"/>
        <v>45503</v>
      </c>
      <c r="AG63" s="42">
        <f t="shared" si="6"/>
        <v>45504</v>
      </c>
      <c r="AH63" s="131" t="s">
        <v>5</v>
      </c>
      <c r="AI63" s="134" t="s">
        <v>7</v>
      </c>
      <c r="AJ63" s="137" t="s">
        <v>5</v>
      </c>
      <c r="AK63" s="139" t="s">
        <v>7</v>
      </c>
    </row>
    <row r="64" spans="2:37" ht="28.5" customHeight="1" x14ac:dyDescent="0.15">
      <c r="B64" s="126" t="s">
        <v>4</v>
      </c>
      <c r="C64" s="71"/>
      <c r="D64" s="71"/>
      <c r="E64" s="71"/>
      <c r="F64" s="72"/>
      <c r="G64" s="71"/>
      <c r="H64" s="71"/>
      <c r="I64" s="71"/>
      <c r="J64" s="71"/>
      <c r="K64" s="71"/>
      <c r="L64" s="71"/>
      <c r="M64" s="71"/>
      <c r="N64" s="71"/>
      <c r="O64" s="71"/>
      <c r="P64" s="71"/>
      <c r="Q64" s="71"/>
      <c r="R64" s="71"/>
      <c r="S64" s="71"/>
      <c r="T64" s="71"/>
      <c r="U64" s="71"/>
      <c r="V64" s="71"/>
      <c r="W64" s="71"/>
      <c r="X64" s="71"/>
      <c r="Y64" s="71"/>
      <c r="Z64" s="72"/>
      <c r="AA64" s="71"/>
      <c r="AB64" s="71"/>
      <c r="AC64" s="71"/>
      <c r="AD64" s="71"/>
      <c r="AE64" s="71"/>
      <c r="AF64" s="71"/>
      <c r="AG64" s="74"/>
      <c r="AH64" s="132"/>
      <c r="AI64" s="135"/>
      <c r="AJ64" s="137"/>
      <c r="AK64" s="139"/>
    </row>
    <row r="65" spans="2:37" s="2" customFormat="1" ht="28.5" customHeight="1" x14ac:dyDescent="0.15">
      <c r="B65" s="127"/>
      <c r="C65" s="57"/>
      <c r="D65" s="57"/>
      <c r="E65" s="57"/>
      <c r="F65" s="80"/>
      <c r="G65" s="57"/>
      <c r="H65" s="57"/>
      <c r="I65" s="57"/>
      <c r="J65" s="57"/>
      <c r="K65" s="57"/>
      <c r="L65" s="57"/>
      <c r="M65" s="57"/>
      <c r="N65" s="57"/>
      <c r="O65" s="57"/>
      <c r="P65" s="57"/>
      <c r="Q65" s="57"/>
      <c r="R65" s="57"/>
      <c r="S65" s="57"/>
      <c r="T65" s="57"/>
      <c r="U65" s="57"/>
      <c r="V65" s="57"/>
      <c r="W65" s="57"/>
      <c r="X65" s="57"/>
      <c r="Y65" s="57"/>
      <c r="Z65" s="80"/>
      <c r="AA65" s="57"/>
      <c r="AB65" s="57"/>
      <c r="AC65" s="57"/>
      <c r="AD65" s="57"/>
      <c r="AE65" s="57"/>
      <c r="AF65" s="57"/>
      <c r="AG65" s="57"/>
      <c r="AH65" s="133"/>
      <c r="AI65" s="136"/>
      <c r="AJ65" s="138"/>
      <c r="AK65" s="140"/>
    </row>
    <row r="66" spans="2:37" s="1" customFormat="1" x14ac:dyDescent="0.15">
      <c r="B66" s="5" t="s">
        <v>2</v>
      </c>
      <c r="C66" s="9"/>
      <c r="D66" s="9"/>
      <c r="E66" s="9"/>
      <c r="F66" s="40"/>
      <c r="G66" s="9"/>
      <c r="H66" s="9"/>
      <c r="I66" s="9"/>
      <c r="J66" s="9"/>
      <c r="K66" s="9"/>
      <c r="L66" s="9"/>
      <c r="M66" s="9"/>
      <c r="N66" s="9"/>
      <c r="O66" s="9"/>
      <c r="P66" s="9"/>
      <c r="Q66" s="9"/>
      <c r="R66" s="9"/>
      <c r="S66" s="9"/>
      <c r="T66" s="9"/>
      <c r="U66" s="9"/>
      <c r="V66" s="9"/>
      <c r="W66" s="9"/>
      <c r="X66" s="9"/>
      <c r="Y66" s="9"/>
      <c r="Z66" s="40"/>
      <c r="AA66" s="9"/>
      <c r="AB66" s="9"/>
      <c r="AC66" s="9"/>
      <c r="AD66" s="9"/>
      <c r="AE66" s="9"/>
      <c r="AF66" s="9"/>
      <c r="AG66" s="9"/>
      <c r="AH66" s="7">
        <f>COUNTIF(C66:AG66,"●")</f>
        <v>0</v>
      </c>
      <c r="AI66" s="122" t="str">
        <f>IF(AH66=0,"",AH67/AH66)</f>
        <v/>
      </c>
      <c r="AJ66" s="11">
        <f>AJ57+AH66</f>
        <v>0</v>
      </c>
      <c r="AK66" s="124" t="str">
        <f>IF(AJ66=0,"",AJ67/AJ66)</f>
        <v/>
      </c>
    </row>
    <row r="67" spans="2:37" s="1" customFormat="1" ht="14.25" thickBot="1" x14ac:dyDescent="0.2">
      <c r="B67" s="6" t="s">
        <v>9</v>
      </c>
      <c r="C67" s="26"/>
      <c r="D67" s="26"/>
      <c r="E67" s="26"/>
      <c r="F67" s="35"/>
      <c r="G67" s="26"/>
      <c r="H67" s="26"/>
      <c r="I67" s="26"/>
      <c r="J67" s="26"/>
      <c r="K67" s="26"/>
      <c r="L67" s="26"/>
      <c r="M67" s="26"/>
      <c r="N67" s="26"/>
      <c r="O67" s="26"/>
      <c r="P67" s="26"/>
      <c r="Q67" s="26"/>
      <c r="R67" s="26"/>
      <c r="S67" s="26"/>
      <c r="T67" s="26"/>
      <c r="U67" s="26"/>
      <c r="V67" s="26"/>
      <c r="W67" s="26"/>
      <c r="X67" s="26"/>
      <c r="Y67" s="26"/>
      <c r="Z67" s="35"/>
      <c r="AA67" s="26"/>
      <c r="AB67" s="26"/>
      <c r="AC67" s="26"/>
      <c r="AD67" s="26"/>
      <c r="AE67" s="26"/>
      <c r="AF67" s="26"/>
      <c r="AG67" s="26"/>
      <c r="AH67" s="8">
        <f>COUNTIF(C67:AG67,"●")</f>
        <v>0</v>
      </c>
      <c r="AI67" s="123"/>
      <c r="AJ67" s="12">
        <f>AJ58+AH67</f>
        <v>0</v>
      </c>
      <c r="AK67" s="125"/>
    </row>
    <row r="68" spans="2:37" ht="9" customHeight="1" thickBot="1" x14ac:dyDescent="0.2">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row>
    <row r="69" spans="2:37" x14ac:dyDescent="0.15">
      <c r="B69" s="4" t="s">
        <v>31</v>
      </c>
      <c r="C69" s="37"/>
      <c r="D69" s="38"/>
      <c r="E69" s="38"/>
      <c r="F69" s="38"/>
      <c r="G69" s="38"/>
      <c r="H69" s="38"/>
      <c r="I69" s="38"/>
      <c r="J69" s="38"/>
      <c r="K69" s="38"/>
      <c r="L69" s="38"/>
      <c r="M69" s="38"/>
      <c r="N69" s="38"/>
      <c r="O69" s="38"/>
      <c r="P69" s="38"/>
      <c r="Q69" s="130">
        <f>IF(C61=12,Q60+1,Q60)</f>
        <v>2024</v>
      </c>
      <c r="R69" s="130"/>
      <c r="S69" s="130"/>
      <c r="T69" s="38"/>
      <c r="U69" s="38"/>
      <c r="V69" s="38"/>
      <c r="W69" s="38"/>
      <c r="X69" s="38"/>
      <c r="Y69" s="38"/>
      <c r="Z69" s="38"/>
      <c r="AA69" s="38"/>
      <c r="AB69" s="38"/>
      <c r="AC69" s="38"/>
      <c r="AD69" s="38"/>
      <c r="AE69" s="38"/>
      <c r="AF69" s="38"/>
      <c r="AG69" s="41"/>
      <c r="AH69" s="107" t="s">
        <v>8</v>
      </c>
      <c r="AI69" s="108"/>
      <c r="AJ69" s="113" t="s">
        <v>6</v>
      </c>
      <c r="AK69" s="114"/>
    </row>
    <row r="70" spans="2:37" x14ac:dyDescent="0.15">
      <c r="B70" s="39" t="s">
        <v>0</v>
      </c>
      <c r="C70" s="119">
        <f>IF(C61=12,1,C61+1)</f>
        <v>8</v>
      </c>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1"/>
      <c r="AH70" s="109"/>
      <c r="AI70" s="110"/>
      <c r="AJ70" s="115"/>
      <c r="AK70" s="116"/>
    </row>
    <row r="71" spans="2:37" x14ac:dyDescent="0.15">
      <c r="B71" s="5" t="s">
        <v>1</v>
      </c>
      <c r="C71" s="9">
        <v>1</v>
      </c>
      <c r="D71" s="9">
        <v>2</v>
      </c>
      <c r="E71" s="9">
        <v>3</v>
      </c>
      <c r="F71" s="9">
        <v>4</v>
      </c>
      <c r="G71" s="9">
        <v>5</v>
      </c>
      <c r="H71" s="9">
        <v>6</v>
      </c>
      <c r="I71" s="9">
        <v>7</v>
      </c>
      <c r="J71" s="9">
        <v>8</v>
      </c>
      <c r="K71" s="9">
        <v>9</v>
      </c>
      <c r="L71" s="9">
        <v>10</v>
      </c>
      <c r="M71" s="9">
        <v>11</v>
      </c>
      <c r="N71" s="9">
        <v>12</v>
      </c>
      <c r="O71" s="9">
        <v>13</v>
      </c>
      <c r="P71" s="9">
        <v>14</v>
      </c>
      <c r="Q71" s="9">
        <v>15</v>
      </c>
      <c r="R71" s="9">
        <v>16</v>
      </c>
      <c r="S71" s="9">
        <v>17</v>
      </c>
      <c r="T71" s="9">
        <v>18</v>
      </c>
      <c r="U71" s="9">
        <v>19</v>
      </c>
      <c r="V71" s="9">
        <v>20</v>
      </c>
      <c r="W71" s="9">
        <v>21</v>
      </c>
      <c r="X71" s="9">
        <v>22</v>
      </c>
      <c r="Y71" s="9">
        <v>23</v>
      </c>
      <c r="Z71" s="9">
        <v>24</v>
      </c>
      <c r="AA71" s="9">
        <v>25</v>
      </c>
      <c r="AB71" s="9">
        <v>26</v>
      </c>
      <c r="AC71" s="9">
        <v>27</v>
      </c>
      <c r="AD71" s="9">
        <v>28</v>
      </c>
      <c r="AE71" s="9">
        <f>IF(AD71+1&gt;(DAY(DATE(C70,C69+1,0))),"",AD71+1)</f>
        <v>29</v>
      </c>
      <c r="AF71" s="9">
        <f>IF(C70=2,"",30)</f>
        <v>30</v>
      </c>
      <c r="AG71" s="9">
        <f>IF(OR(C70=2,C70=4,C70=6,C70=9,C70=11),"",31)</f>
        <v>31</v>
      </c>
      <c r="AH71" s="111"/>
      <c r="AI71" s="112"/>
      <c r="AJ71" s="117"/>
      <c r="AK71" s="118"/>
    </row>
    <row r="72" spans="2:37" x14ac:dyDescent="0.15">
      <c r="B72" s="5" t="s">
        <v>3</v>
      </c>
      <c r="C72" s="42">
        <f>IF(C71="","",DATE($Q69,$C70,C71))</f>
        <v>45505</v>
      </c>
      <c r="D72" s="42">
        <f t="shared" ref="D72:AG72" si="7">IF(D71="","",DATE($Q69,$C70,D71))</f>
        <v>45506</v>
      </c>
      <c r="E72" s="42">
        <f t="shared" si="7"/>
        <v>45507</v>
      </c>
      <c r="F72" s="42">
        <f t="shared" si="7"/>
        <v>45508</v>
      </c>
      <c r="G72" s="42">
        <f t="shared" si="7"/>
        <v>45509</v>
      </c>
      <c r="H72" s="42">
        <f t="shared" si="7"/>
        <v>45510</v>
      </c>
      <c r="I72" s="42">
        <f t="shared" si="7"/>
        <v>45511</v>
      </c>
      <c r="J72" s="42">
        <f t="shared" si="7"/>
        <v>45512</v>
      </c>
      <c r="K72" s="42">
        <f t="shared" si="7"/>
        <v>45513</v>
      </c>
      <c r="L72" s="42">
        <f t="shared" si="7"/>
        <v>45514</v>
      </c>
      <c r="M72" s="42">
        <f t="shared" si="7"/>
        <v>45515</v>
      </c>
      <c r="N72" s="42">
        <f t="shared" si="7"/>
        <v>45516</v>
      </c>
      <c r="O72" s="42">
        <f t="shared" si="7"/>
        <v>45517</v>
      </c>
      <c r="P72" s="42">
        <f t="shared" si="7"/>
        <v>45518</v>
      </c>
      <c r="Q72" s="42">
        <f t="shared" si="7"/>
        <v>45519</v>
      </c>
      <c r="R72" s="42">
        <f t="shared" si="7"/>
        <v>45520</v>
      </c>
      <c r="S72" s="42">
        <f t="shared" si="7"/>
        <v>45521</v>
      </c>
      <c r="T72" s="42">
        <f t="shared" si="7"/>
        <v>45522</v>
      </c>
      <c r="U72" s="42">
        <f t="shared" si="7"/>
        <v>45523</v>
      </c>
      <c r="V72" s="42">
        <f t="shared" si="7"/>
        <v>45524</v>
      </c>
      <c r="W72" s="42">
        <f t="shared" si="7"/>
        <v>45525</v>
      </c>
      <c r="X72" s="42">
        <f t="shared" si="7"/>
        <v>45526</v>
      </c>
      <c r="Y72" s="42">
        <f t="shared" si="7"/>
        <v>45527</v>
      </c>
      <c r="Z72" s="42">
        <f t="shared" si="7"/>
        <v>45528</v>
      </c>
      <c r="AA72" s="42">
        <f t="shared" si="7"/>
        <v>45529</v>
      </c>
      <c r="AB72" s="42">
        <f t="shared" si="7"/>
        <v>45530</v>
      </c>
      <c r="AC72" s="42">
        <f t="shared" si="7"/>
        <v>45531</v>
      </c>
      <c r="AD72" s="42">
        <f t="shared" si="7"/>
        <v>45532</v>
      </c>
      <c r="AE72" s="42">
        <f t="shared" si="7"/>
        <v>45533</v>
      </c>
      <c r="AF72" s="42">
        <f t="shared" si="7"/>
        <v>45534</v>
      </c>
      <c r="AG72" s="42">
        <f t="shared" si="7"/>
        <v>45535</v>
      </c>
      <c r="AH72" s="131" t="s">
        <v>5</v>
      </c>
      <c r="AI72" s="134" t="s">
        <v>7</v>
      </c>
      <c r="AJ72" s="137" t="s">
        <v>5</v>
      </c>
      <c r="AK72" s="139" t="s">
        <v>7</v>
      </c>
    </row>
    <row r="73" spans="2:37" ht="28.5" customHeight="1" x14ac:dyDescent="0.15">
      <c r="B73" s="126" t="s">
        <v>4</v>
      </c>
      <c r="C73" s="71"/>
      <c r="D73" s="71"/>
      <c r="E73" s="71"/>
      <c r="F73" s="72"/>
      <c r="G73" s="71"/>
      <c r="H73" s="71"/>
      <c r="I73" s="71"/>
      <c r="J73" s="71"/>
      <c r="K73" s="71"/>
      <c r="L73" s="71"/>
      <c r="M73" s="71"/>
      <c r="N73" s="71"/>
      <c r="O73" s="71"/>
      <c r="P73" s="71"/>
      <c r="Q73" s="71"/>
      <c r="R73" s="71"/>
      <c r="S73" s="71"/>
      <c r="T73" s="71"/>
      <c r="U73" s="71"/>
      <c r="V73" s="71"/>
      <c r="W73" s="71"/>
      <c r="X73" s="71"/>
      <c r="Y73" s="71"/>
      <c r="Z73" s="72"/>
      <c r="AA73" s="71"/>
      <c r="AB73" s="71"/>
      <c r="AC73" s="71"/>
      <c r="AD73" s="71"/>
      <c r="AE73" s="71"/>
      <c r="AF73" s="71"/>
      <c r="AG73" s="74"/>
      <c r="AH73" s="132"/>
      <c r="AI73" s="135"/>
      <c r="AJ73" s="137"/>
      <c r="AK73" s="139"/>
    </row>
    <row r="74" spans="2:37" s="2" customFormat="1" ht="28.5" customHeight="1" x14ac:dyDescent="0.15">
      <c r="B74" s="127"/>
      <c r="C74" s="57"/>
      <c r="D74" s="57"/>
      <c r="E74" s="57"/>
      <c r="F74" s="80"/>
      <c r="G74" s="57"/>
      <c r="H74" s="57"/>
      <c r="I74" s="57"/>
      <c r="J74" s="57"/>
      <c r="K74" s="57"/>
      <c r="L74" s="57"/>
      <c r="M74" s="57"/>
      <c r="N74" s="57"/>
      <c r="O74" s="57"/>
      <c r="P74" s="57"/>
      <c r="Q74" s="57"/>
      <c r="R74" s="57"/>
      <c r="S74" s="57"/>
      <c r="T74" s="57"/>
      <c r="U74" s="57"/>
      <c r="V74" s="57"/>
      <c r="W74" s="57"/>
      <c r="X74" s="57"/>
      <c r="Y74" s="57"/>
      <c r="Z74" s="80"/>
      <c r="AA74" s="57"/>
      <c r="AB74" s="57"/>
      <c r="AC74" s="57"/>
      <c r="AD74" s="57"/>
      <c r="AE74" s="57"/>
      <c r="AF74" s="57"/>
      <c r="AG74" s="57"/>
      <c r="AH74" s="133"/>
      <c r="AI74" s="136"/>
      <c r="AJ74" s="138"/>
      <c r="AK74" s="140"/>
    </row>
    <row r="75" spans="2:37" s="1" customFormat="1" x14ac:dyDescent="0.15">
      <c r="B75" s="5" t="s">
        <v>2</v>
      </c>
      <c r="C75" s="9"/>
      <c r="D75" s="9"/>
      <c r="E75" s="9"/>
      <c r="F75" s="40"/>
      <c r="G75" s="9"/>
      <c r="H75" s="9"/>
      <c r="I75" s="9"/>
      <c r="J75" s="9"/>
      <c r="K75" s="9"/>
      <c r="L75" s="9"/>
      <c r="M75" s="9"/>
      <c r="N75" s="9"/>
      <c r="O75" s="9"/>
      <c r="P75" s="9"/>
      <c r="Q75" s="9"/>
      <c r="R75" s="9"/>
      <c r="S75" s="9"/>
      <c r="T75" s="9"/>
      <c r="U75" s="9"/>
      <c r="V75" s="9"/>
      <c r="W75" s="9"/>
      <c r="X75" s="9"/>
      <c r="Y75" s="9"/>
      <c r="Z75" s="40"/>
      <c r="AA75" s="9"/>
      <c r="AB75" s="9"/>
      <c r="AC75" s="9"/>
      <c r="AD75" s="9"/>
      <c r="AE75" s="9"/>
      <c r="AF75" s="9"/>
      <c r="AG75" s="9"/>
      <c r="AH75" s="7">
        <f>COUNTIF(C75:AG75,"●")</f>
        <v>0</v>
      </c>
      <c r="AI75" s="122" t="str">
        <f>IF(AH75=0,"",AH76/AH75)</f>
        <v/>
      </c>
      <c r="AJ75" s="11">
        <f>AJ66+AH75</f>
        <v>0</v>
      </c>
      <c r="AK75" s="124" t="str">
        <f>IF(AJ75=0,"",AJ76/AJ75)</f>
        <v/>
      </c>
    </row>
    <row r="76" spans="2:37" s="1" customFormat="1" ht="14.25" thickBot="1" x14ac:dyDescent="0.2">
      <c r="B76" s="6" t="s">
        <v>9</v>
      </c>
      <c r="C76" s="26"/>
      <c r="D76" s="26"/>
      <c r="E76" s="26"/>
      <c r="F76" s="35"/>
      <c r="G76" s="26"/>
      <c r="H76" s="26"/>
      <c r="I76" s="26"/>
      <c r="J76" s="26"/>
      <c r="K76" s="26"/>
      <c r="L76" s="26"/>
      <c r="M76" s="26"/>
      <c r="N76" s="26"/>
      <c r="O76" s="26"/>
      <c r="P76" s="26"/>
      <c r="Q76" s="26"/>
      <c r="R76" s="26"/>
      <c r="S76" s="26"/>
      <c r="T76" s="26"/>
      <c r="U76" s="26"/>
      <c r="V76" s="26"/>
      <c r="W76" s="26"/>
      <c r="X76" s="26"/>
      <c r="Y76" s="26"/>
      <c r="Z76" s="35"/>
      <c r="AA76" s="26"/>
      <c r="AB76" s="26"/>
      <c r="AC76" s="26"/>
      <c r="AD76" s="26"/>
      <c r="AE76" s="26"/>
      <c r="AF76" s="26"/>
      <c r="AG76" s="26"/>
      <c r="AH76" s="8">
        <f>COUNTIF(C76:AG76,"●")</f>
        <v>0</v>
      </c>
      <c r="AI76" s="123"/>
      <c r="AJ76" s="12">
        <f>AJ67+AH76</f>
        <v>0</v>
      </c>
      <c r="AK76" s="125"/>
    </row>
    <row r="77" spans="2:37" ht="8.25" customHeight="1" x14ac:dyDescent="0.15"/>
    <row r="78" spans="2:37" ht="14.25" x14ac:dyDescent="0.15">
      <c r="B78" s="27" t="s">
        <v>19</v>
      </c>
      <c r="AD78" s="179" t="s">
        <v>17</v>
      </c>
      <c r="AE78" s="179"/>
      <c r="AF78" s="179"/>
      <c r="AG78" s="179"/>
      <c r="AH78" s="179"/>
      <c r="AI78" s="179"/>
      <c r="AJ78" s="180">
        <f>IF(AK75="",0,AK75)</f>
        <v>0</v>
      </c>
      <c r="AK78" s="179"/>
    </row>
    <row r="79" spans="2:37" ht="14.25" x14ac:dyDescent="0.15">
      <c r="B79" s="181" t="s">
        <v>25</v>
      </c>
      <c r="C79" s="181"/>
      <c r="D79" s="181"/>
      <c r="E79" s="181"/>
      <c r="F79" s="181"/>
      <c r="G79" s="181"/>
      <c r="H79" s="181"/>
      <c r="I79" s="181"/>
      <c r="J79" s="181"/>
      <c r="K79" s="181"/>
      <c r="L79" s="181"/>
      <c r="M79" s="181"/>
      <c r="N79" s="181"/>
      <c r="O79" s="181"/>
      <c r="P79" s="181"/>
      <c r="Q79" s="181"/>
      <c r="R79" s="181"/>
      <c r="S79" s="181"/>
      <c r="T79" s="181"/>
      <c r="U79" s="181"/>
      <c r="V79" s="181"/>
      <c r="AD79" s="179" t="s">
        <v>18</v>
      </c>
      <c r="AE79" s="179"/>
      <c r="AF79" s="179"/>
      <c r="AG79" s="179"/>
      <c r="AH79" s="179"/>
      <c r="AI79" s="179"/>
      <c r="AJ79" s="179" t="str">
        <f>IF(1&lt;=AJ78,"４週８休",IF(0.875&lt;=AJ78,"４週7休",IF(0.75&lt;=AJ78,"４週6休","—")))</f>
        <v>—</v>
      </c>
      <c r="AK79" s="179"/>
    </row>
    <row r="80" spans="2:37" ht="5.25" customHeight="1" x14ac:dyDescent="0.15">
      <c r="B80" s="28"/>
      <c r="AD80" s="29"/>
      <c r="AE80" s="29"/>
      <c r="AF80" s="29"/>
      <c r="AG80" s="29"/>
      <c r="AH80" s="29"/>
      <c r="AI80" s="29"/>
      <c r="AJ80" s="29"/>
      <c r="AK80" s="29"/>
    </row>
    <row r="81" spans="2:37" ht="14.25" x14ac:dyDescent="0.15">
      <c r="B81" s="28"/>
      <c r="F81" s="182" t="s">
        <v>20</v>
      </c>
      <c r="G81" s="182"/>
      <c r="H81" s="183"/>
      <c r="I81" s="183"/>
      <c r="J81" s="183"/>
      <c r="K81" s="183"/>
      <c r="L81" s="183"/>
      <c r="M81" s="183"/>
      <c r="T81" s="182" t="s">
        <v>21</v>
      </c>
      <c r="U81" s="182"/>
      <c r="V81" s="183" t="s">
        <v>45</v>
      </c>
      <c r="W81" s="183"/>
      <c r="X81" s="183"/>
      <c r="Y81" s="183"/>
      <c r="Z81" s="183"/>
      <c r="AA81" s="183"/>
      <c r="AD81" s="29"/>
      <c r="AE81" s="29"/>
      <c r="AF81" s="29"/>
      <c r="AG81" s="29"/>
      <c r="AH81" s="29"/>
      <c r="AI81" s="29"/>
      <c r="AJ81" s="29"/>
      <c r="AK81" s="29"/>
    </row>
    <row r="82" spans="2:37" ht="3" customHeight="1" x14ac:dyDescent="0.15"/>
    <row r="83" spans="2:37" x14ac:dyDescent="0.15">
      <c r="F83" s="30"/>
      <c r="G83" s="31"/>
      <c r="H83" s="31"/>
      <c r="I83" s="31"/>
      <c r="J83" s="30"/>
      <c r="K83" s="31"/>
      <c r="L83" s="31"/>
      <c r="M83" s="31"/>
      <c r="T83" s="170" t="s">
        <v>15</v>
      </c>
      <c r="U83" s="171"/>
      <c r="V83" s="171"/>
      <c r="W83" s="172"/>
      <c r="X83" s="170" t="s">
        <v>26</v>
      </c>
      <c r="Y83" s="171"/>
      <c r="Z83" s="171"/>
      <c r="AA83" s="172"/>
      <c r="AB83" s="170" t="s">
        <v>16</v>
      </c>
      <c r="AC83" s="171"/>
      <c r="AD83" s="171"/>
      <c r="AE83" s="172"/>
    </row>
    <row r="84" spans="2:37" x14ac:dyDescent="0.15">
      <c r="F84" s="31" t="s">
        <v>23</v>
      </c>
      <c r="G84" s="31"/>
      <c r="H84" s="31"/>
      <c r="I84" s="31"/>
      <c r="J84" s="31"/>
      <c r="K84" s="31"/>
      <c r="L84" s="31"/>
      <c r="M84" s="31"/>
      <c r="T84" s="173"/>
      <c r="U84" s="174"/>
      <c r="V84" s="174"/>
      <c r="W84" s="175"/>
      <c r="X84" s="173"/>
      <c r="Y84" s="174"/>
      <c r="Z84" s="174"/>
      <c r="AA84" s="175"/>
      <c r="AB84" s="173"/>
      <c r="AC84" s="174"/>
      <c r="AD84" s="174"/>
      <c r="AE84" s="175"/>
    </row>
    <row r="85" spans="2:37" x14ac:dyDescent="0.15">
      <c r="F85" s="176"/>
      <c r="G85" s="176"/>
      <c r="H85" s="176"/>
      <c r="I85" s="176"/>
      <c r="J85" s="176"/>
      <c r="K85" s="176"/>
      <c r="L85" s="176"/>
      <c r="M85" s="176"/>
      <c r="T85" s="19"/>
      <c r="U85" s="20"/>
      <c r="V85" s="20"/>
      <c r="W85" s="21"/>
      <c r="X85" s="19"/>
      <c r="Y85" s="20"/>
      <c r="Z85" s="20"/>
      <c r="AA85" s="21"/>
      <c r="AB85" s="19"/>
      <c r="AC85" s="20"/>
      <c r="AD85" s="20"/>
      <c r="AE85" s="21"/>
    </row>
    <row r="86" spans="2:37" x14ac:dyDescent="0.15">
      <c r="F86" s="177"/>
      <c r="G86" s="177"/>
      <c r="H86" s="177"/>
      <c r="I86" s="177"/>
      <c r="J86" s="177"/>
      <c r="K86" s="177"/>
      <c r="L86" s="177"/>
      <c r="M86" s="177"/>
      <c r="T86" s="24"/>
      <c r="U86" s="16"/>
      <c r="V86" s="16"/>
      <c r="W86" s="25"/>
      <c r="X86" s="24"/>
      <c r="Y86" s="16"/>
      <c r="Z86" s="16"/>
      <c r="AA86" s="25"/>
      <c r="AB86" s="24"/>
      <c r="AC86" s="16"/>
      <c r="AD86" s="16"/>
      <c r="AE86" s="25"/>
    </row>
    <row r="87" spans="2:37" x14ac:dyDescent="0.15">
      <c r="F87" s="16"/>
      <c r="G87" s="16"/>
      <c r="H87" s="16"/>
      <c r="I87" s="16"/>
      <c r="J87" s="16"/>
      <c r="K87" s="16"/>
      <c r="L87" s="16"/>
      <c r="M87" s="16"/>
      <c r="T87" s="24"/>
      <c r="U87" s="16"/>
      <c r="V87" s="16"/>
      <c r="W87" s="25"/>
      <c r="X87" s="24"/>
      <c r="Y87" s="16"/>
      <c r="Z87" s="16"/>
      <c r="AA87" s="25"/>
      <c r="AB87" s="24"/>
      <c r="AC87" s="16"/>
      <c r="AD87" s="16"/>
      <c r="AE87" s="25"/>
    </row>
    <row r="88" spans="2:37" x14ac:dyDescent="0.15">
      <c r="F88" s="31" t="s">
        <v>24</v>
      </c>
      <c r="G88" s="31"/>
      <c r="H88" s="31"/>
      <c r="I88" s="31"/>
      <c r="J88" s="31"/>
      <c r="K88" s="31"/>
      <c r="L88" s="31"/>
      <c r="M88" s="31"/>
      <c r="T88" s="24"/>
      <c r="U88" s="16"/>
      <c r="V88" s="16"/>
      <c r="W88" s="25"/>
      <c r="X88" s="24"/>
      <c r="Y88" s="16"/>
      <c r="Z88" s="16"/>
      <c r="AA88" s="25"/>
      <c r="AB88" s="24"/>
      <c r="AC88" s="16"/>
      <c r="AD88" s="16"/>
      <c r="AE88" s="25"/>
    </row>
    <row r="89" spans="2:37" x14ac:dyDescent="0.15">
      <c r="F89" s="176"/>
      <c r="G89" s="176"/>
      <c r="H89" s="176"/>
      <c r="I89" s="176"/>
      <c r="J89" s="176"/>
      <c r="K89" s="176"/>
      <c r="L89" s="176"/>
      <c r="M89" s="176"/>
      <c r="T89" s="24"/>
      <c r="U89" s="16"/>
      <c r="V89" s="16"/>
      <c r="W89" s="25"/>
      <c r="X89" s="24"/>
      <c r="Y89" s="16"/>
      <c r="Z89" s="16"/>
      <c r="AA89" s="25"/>
      <c r="AB89" s="24"/>
      <c r="AC89" s="16"/>
      <c r="AD89" s="16"/>
      <c r="AE89" s="25"/>
    </row>
    <row r="90" spans="2:37" x14ac:dyDescent="0.15">
      <c r="F90" s="177"/>
      <c r="G90" s="177"/>
      <c r="H90" s="177"/>
      <c r="I90" s="177"/>
      <c r="J90" s="177"/>
      <c r="K90" s="177"/>
      <c r="L90" s="177"/>
      <c r="M90" s="177"/>
      <c r="T90" s="22"/>
      <c r="U90" s="34"/>
      <c r="V90" s="34"/>
      <c r="W90" s="23"/>
      <c r="X90" s="22"/>
      <c r="Y90" s="34"/>
      <c r="Z90" s="34"/>
      <c r="AA90" s="23"/>
      <c r="AB90" s="22"/>
      <c r="AC90" s="34"/>
      <c r="AD90" s="34"/>
      <c r="AE90" s="23"/>
    </row>
    <row r="91" spans="2:37" ht="47.25" customHeight="1" x14ac:dyDescent="0.15">
      <c r="B91" s="178" t="s">
        <v>28</v>
      </c>
      <c r="C91" s="178"/>
      <c r="D91" s="178"/>
      <c r="E91" s="178"/>
      <c r="F91" s="178"/>
      <c r="G91" s="178"/>
      <c r="H91" s="178"/>
      <c r="I91" s="178"/>
      <c r="J91" s="178"/>
      <c r="K91" s="178"/>
      <c r="L91" s="178"/>
      <c r="M91" s="178"/>
      <c r="N91" s="178"/>
      <c r="O91" s="178"/>
      <c r="P91" s="178"/>
      <c r="Q91" s="178"/>
      <c r="R91" s="178"/>
      <c r="S91" s="178"/>
      <c r="T91" s="178"/>
      <c r="U91" s="178"/>
      <c r="V91" s="178"/>
      <c r="W91" s="178"/>
      <c r="X91" s="178"/>
      <c r="Y91" s="178"/>
      <c r="Z91" s="178"/>
      <c r="AA91" s="178"/>
      <c r="AB91" s="178"/>
      <c r="AC91" s="178"/>
      <c r="AD91" s="178"/>
      <c r="AE91" s="178"/>
      <c r="AF91" s="178"/>
      <c r="AG91" s="178"/>
      <c r="AH91" s="178"/>
      <c r="AI91" s="178"/>
      <c r="AJ91" s="178"/>
      <c r="AK91" s="178"/>
    </row>
  </sheetData>
  <mergeCells count="112">
    <mergeCell ref="AI1:AJ1"/>
    <mergeCell ref="R2:Y4"/>
    <mergeCell ref="T83:W84"/>
    <mergeCell ref="X83:AA84"/>
    <mergeCell ref="AB83:AE84"/>
    <mergeCell ref="F85:M86"/>
    <mergeCell ref="F89:M90"/>
    <mergeCell ref="B91:AK91"/>
    <mergeCell ref="AD78:AI78"/>
    <mergeCell ref="AJ78:AK78"/>
    <mergeCell ref="B79:V79"/>
    <mergeCell ref="AD79:AI79"/>
    <mergeCell ref="AJ79:AK79"/>
    <mergeCell ref="F81:G81"/>
    <mergeCell ref="H81:M81"/>
    <mergeCell ref="T81:U81"/>
    <mergeCell ref="V81:AA81"/>
    <mergeCell ref="AH72:AH74"/>
    <mergeCell ref="AI72:AI74"/>
    <mergeCell ref="AJ72:AJ74"/>
    <mergeCell ref="AK72:AK74"/>
    <mergeCell ref="B73:B74"/>
    <mergeCell ref="AI75:AI76"/>
    <mergeCell ref="AK75:AK76"/>
    <mergeCell ref="B64:B65"/>
    <mergeCell ref="AI66:AI67"/>
    <mergeCell ref="AK66:AK67"/>
    <mergeCell ref="Q69:S69"/>
    <mergeCell ref="AH69:AI71"/>
    <mergeCell ref="AJ69:AK71"/>
    <mergeCell ref="C70:AG70"/>
    <mergeCell ref="Q60:S60"/>
    <mergeCell ref="AH60:AI62"/>
    <mergeCell ref="AJ60:AK62"/>
    <mergeCell ref="C61:AG61"/>
    <mergeCell ref="AH63:AH65"/>
    <mergeCell ref="AI63:AI65"/>
    <mergeCell ref="AJ63:AJ65"/>
    <mergeCell ref="AK63:AK65"/>
    <mergeCell ref="AH54:AH56"/>
    <mergeCell ref="AI54:AI56"/>
    <mergeCell ref="AJ54:AJ56"/>
    <mergeCell ref="AK54:AK56"/>
    <mergeCell ref="B55:B56"/>
    <mergeCell ref="AI57:AI58"/>
    <mergeCell ref="AK57:AK58"/>
    <mergeCell ref="B46:B47"/>
    <mergeCell ref="AI48:AI49"/>
    <mergeCell ref="AK48:AK49"/>
    <mergeCell ref="Q51:S51"/>
    <mergeCell ref="AH51:AI53"/>
    <mergeCell ref="AJ51:AK53"/>
    <mergeCell ref="C52:AG52"/>
    <mergeCell ref="Q42:S42"/>
    <mergeCell ref="AH42:AI44"/>
    <mergeCell ref="AJ42:AK44"/>
    <mergeCell ref="C43:AG43"/>
    <mergeCell ref="AH45:AH47"/>
    <mergeCell ref="AI45:AI47"/>
    <mergeCell ref="AJ45:AJ47"/>
    <mergeCell ref="AK45:AK47"/>
    <mergeCell ref="AH36:AH38"/>
    <mergeCell ref="AI36:AI38"/>
    <mergeCell ref="AJ36:AJ38"/>
    <mergeCell ref="AK36:AK38"/>
    <mergeCell ref="B37:B38"/>
    <mergeCell ref="AI39:AI40"/>
    <mergeCell ref="AK39:AK40"/>
    <mergeCell ref="B28:B29"/>
    <mergeCell ref="AI30:AI31"/>
    <mergeCell ref="AK30:AK31"/>
    <mergeCell ref="Q33:S33"/>
    <mergeCell ref="AH33:AI35"/>
    <mergeCell ref="AJ33:AK35"/>
    <mergeCell ref="C34:AG34"/>
    <mergeCell ref="Q24:S24"/>
    <mergeCell ref="AH24:AI26"/>
    <mergeCell ref="AJ24:AK26"/>
    <mergeCell ref="C25:AG25"/>
    <mergeCell ref="AH27:AH29"/>
    <mergeCell ref="AI27:AI29"/>
    <mergeCell ref="AJ27:AJ29"/>
    <mergeCell ref="AK27:AK29"/>
    <mergeCell ref="AH18:AH20"/>
    <mergeCell ref="AI18:AI20"/>
    <mergeCell ref="AJ18:AJ20"/>
    <mergeCell ref="AK18:AK20"/>
    <mergeCell ref="AH9:AH11"/>
    <mergeCell ref="AI9:AI11"/>
    <mergeCell ref="AJ9:AJ11"/>
    <mergeCell ref="AK9:AK11"/>
    <mergeCell ref="B19:B20"/>
    <mergeCell ref="AI21:AI22"/>
    <mergeCell ref="AK21:AK22"/>
    <mergeCell ref="B10:B11"/>
    <mergeCell ref="AI12:AI13"/>
    <mergeCell ref="AK12:AK13"/>
    <mergeCell ref="Q15:S15"/>
    <mergeCell ref="AH15:AI17"/>
    <mergeCell ref="AJ15:AK17"/>
    <mergeCell ref="C16:AG16"/>
    <mergeCell ref="D2:J2"/>
    <mergeCell ref="D3:P3"/>
    <mergeCell ref="B4:C4"/>
    <mergeCell ref="D4:I4"/>
    <mergeCell ref="K4:P4"/>
    <mergeCell ref="AF4:AG4"/>
    <mergeCell ref="AH4:AK4"/>
    <mergeCell ref="Q6:S6"/>
    <mergeCell ref="AH6:AI8"/>
    <mergeCell ref="AJ6:AK8"/>
    <mergeCell ref="C7:AG7"/>
  </mergeCells>
  <phoneticPr fontId="1"/>
  <conditionalFormatting sqref="C75:AG76">
    <cfRule type="expression" dxfId="39" priority="35">
      <formula>WEEKDAY(DATE($Q$69,$C$70,C$71))=7</formula>
    </cfRule>
    <cfRule type="expression" dxfId="38" priority="36">
      <formula>WEEKDAY(DATE($Q$69,$C$70,C$71))=1</formula>
    </cfRule>
  </conditionalFormatting>
  <conditionalFormatting sqref="C8:AG9">
    <cfRule type="expression" dxfId="37" priority="49">
      <formula>WEEKDAY(DATE($Q$6,$C$7,C$8))=7</formula>
    </cfRule>
    <cfRule type="expression" dxfId="36" priority="50">
      <formula>WEEKDAY(DATE($Q$6,$C$7,C$8))=1</formula>
    </cfRule>
  </conditionalFormatting>
  <conditionalFormatting sqref="C17:AG22">
    <cfRule type="expression" dxfId="35" priority="13">
      <formula>WEEKDAY(DATE($Q$15,$C$16,C$17))=1</formula>
    </cfRule>
    <cfRule type="expression" dxfId="34" priority="14">
      <formula>WEEKDAY(DATE($Q$15,$C$16,C$17))=7</formula>
    </cfRule>
  </conditionalFormatting>
  <conditionalFormatting sqref="C26:AG31">
    <cfRule type="expression" dxfId="33" priority="11">
      <formula>WEEKDAY(DATE($Q$24,$C$25,C$26))=1</formula>
    </cfRule>
    <cfRule type="expression" dxfId="32" priority="12">
      <formula>WEEKDAY(DATE($Q$24,$C$25,C$26))=7</formula>
    </cfRule>
  </conditionalFormatting>
  <conditionalFormatting sqref="C35:AG40">
    <cfRule type="expression" dxfId="31" priority="9">
      <formula>WEEKDAY(DATE($Q$33,$C$34,C$35))=1</formula>
    </cfRule>
    <cfRule type="expression" dxfId="30" priority="10">
      <formula>WEEKDAY(DATE($Q$33,$C$34,C$35))=7</formula>
    </cfRule>
  </conditionalFormatting>
  <conditionalFormatting sqref="C44:AG49">
    <cfRule type="expression" dxfId="29" priority="7">
      <formula>WEEKDAY(DATE($Q$42,$C$43,C$44))=1</formula>
    </cfRule>
    <cfRule type="expression" dxfId="28" priority="8">
      <formula>WEEKDAY(DATE($Q$42,$C$43,C$44))=7</formula>
    </cfRule>
  </conditionalFormatting>
  <conditionalFormatting sqref="C53:AG58">
    <cfRule type="expression" dxfId="27" priority="5">
      <formula>WEEKDAY(DATE($Q$51,$C$52,C$53))=1</formula>
    </cfRule>
    <cfRule type="expression" dxfId="26" priority="6">
      <formula>WEEKDAY(DATE($Q$51,$C$52,C$53))=7</formula>
    </cfRule>
  </conditionalFormatting>
  <conditionalFormatting sqref="C62:AG67">
    <cfRule type="expression" dxfId="25" priority="3">
      <formula>WEEKDAY(DATE($Q$60,$C$61,C$62))=1</formula>
    </cfRule>
    <cfRule type="expression" dxfId="24" priority="4">
      <formula>WEEKDAY(DATE($Q$60,$C$61,C$62))=7</formula>
    </cfRule>
  </conditionalFormatting>
  <conditionalFormatting sqref="C71:AG74">
    <cfRule type="expression" dxfId="23" priority="1">
      <formula>WEEKDAY(DATE($Q$69,$C$70,C$71))=7</formula>
    </cfRule>
    <cfRule type="expression" dxfId="22" priority="2">
      <formula>WEEKDAY(DATE($Q$69,$C$70,C$71))=1</formula>
    </cfRule>
  </conditionalFormatting>
  <conditionalFormatting sqref="C10:AG13">
    <cfRule type="expression" dxfId="21" priority="15">
      <formula>WEEKDAY(DATE($Q$6,$C$7,C$8))=7</formula>
    </cfRule>
    <cfRule type="expression" dxfId="20" priority="16">
      <formula>WEEKDAY(DATE($Q$6,$C$7,C$8))=1</formula>
    </cfRule>
  </conditionalFormatting>
  <dataValidations count="2">
    <dataValidation type="list" allowBlank="1" showInputMessage="1" showErrorMessage="1" sqref="C75:AG76 C12:AG13 C39:AG40 C30:AG31 C48:AG49 C57:AG58 C66:AG67 C21:AG22" xr:uid="{C23A89BE-4B58-46A9-BBD5-E6806CDFCC6E}">
      <formula1>"●,〇"</formula1>
    </dataValidation>
    <dataValidation type="list" allowBlank="1" showInputMessage="1" showErrorMessage="1" sqref="C11:AG11 C20:AG20 C29:AG29 C38:AG38 C47:AG47 C56:AG56 C65:AG65 C74:AG74" xr:uid="{6DE17622-428D-4D1C-89AD-408927CE0BA3}">
      <formula1>"振替,契約,着手,完了,工期,夏季,年末,年始"</formula1>
    </dataValidation>
  </dataValidations>
  <printOptions horizontalCentered="1" verticalCentered="1"/>
  <pageMargins left="0.51181102362204722" right="0.51181102362204722" top="0.11811023622047245" bottom="0" header="0.31496062992125984" footer="0"/>
  <pageSetup paperSize="9" scale="58" orientation="portrait" r:id="rId1"/>
  <headerFooter>
    <oddHeader>&amp;R&amp;"ＭＳ Ｐ明朝,標準"&amp;12施工様式－50</oddHeader>
    <oddFooter>&amp;L(施工）R5.6 改 A4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A936C-BD9C-4C8B-A1F6-8D6A190ADDCE}">
  <sheetPr>
    <pageSetUpPr fitToPage="1"/>
  </sheetPr>
  <dimension ref="B1:AK91"/>
  <sheetViews>
    <sheetView view="pageBreakPreview" zoomScale="85" zoomScaleNormal="80" zoomScaleSheetLayoutView="85" workbookViewId="0">
      <selection activeCell="R2" sqref="R2:Y4"/>
    </sheetView>
  </sheetViews>
  <sheetFormatPr defaultRowHeight="13.5" x14ac:dyDescent="0.15"/>
  <cols>
    <col min="1" max="1" width="1.375" customWidth="1"/>
    <col min="2" max="2" width="5.125" customWidth="1"/>
    <col min="3" max="34" width="4.125" customWidth="1"/>
    <col min="35" max="35" width="5.625" customWidth="1"/>
    <col min="36" max="36" width="4.125" customWidth="1"/>
    <col min="37" max="37" width="5.625" customWidth="1"/>
  </cols>
  <sheetData>
    <row r="1" spans="2:37" ht="24" x14ac:dyDescent="0.15">
      <c r="B1" s="13" t="s">
        <v>14</v>
      </c>
      <c r="L1" s="85" t="s">
        <v>57</v>
      </c>
      <c r="N1" s="32"/>
      <c r="AA1" s="84"/>
      <c r="AB1" s="84"/>
      <c r="AC1" s="84"/>
      <c r="AD1" s="84"/>
      <c r="AE1" s="84"/>
      <c r="AF1" s="84"/>
      <c r="AG1" s="84"/>
      <c r="AH1" s="17"/>
      <c r="AI1" s="159" t="s">
        <v>49</v>
      </c>
      <c r="AJ1" s="159"/>
      <c r="AK1" s="29"/>
    </row>
    <row r="2" spans="2:37" ht="14.25" customHeight="1" x14ac:dyDescent="0.15">
      <c r="B2" t="s">
        <v>29</v>
      </c>
      <c r="D2" s="190" t="str">
        <f>'No.1 '!D2</f>
        <v>発注方式を選んで下さい。</v>
      </c>
      <c r="E2" s="190"/>
      <c r="F2" s="190"/>
      <c r="G2" s="190"/>
      <c r="H2" s="190"/>
      <c r="I2" s="190"/>
      <c r="J2" s="190"/>
      <c r="K2" s="36"/>
      <c r="L2" s="36"/>
      <c r="M2" s="36"/>
      <c r="N2" s="36"/>
      <c r="O2" s="36"/>
      <c r="P2" s="36"/>
      <c r="R2" s="161" t="s">
        <v>56</v>
      </c>
      <c r="S2" s="162"/>
      <c r="T2" s="162"/>
      <c r="U2" s="162"/>
      <c r="V2" s="162"/>
      <c r="W2" s="162"/>
      <c r="X2" s="162"/>
      <c r="Y2" s="163"/>
      <c r="AA2" s="84"/>
      <c r="AB2" s="84"/>
      <c r="AC2" s="84"/>
      <c r="AD2" s="84"/>
      <c r="AE2" s="84"/>
      <c r="AF2" s="84"/>
      <c r="AG2" s="84"/>
    </row>
    <row r="3" spans="2:37" ht="14.25" x14ac:dyDescent="0.15">
      <c r="B3" s="14" t="s">
        <v>10</v>
      </c>
      <c r="C3" s="15"/>
      <c r="D3" s="191">
        <f>'No.1 '!D3</f>
        <v>0</v>
      </c>
      <c r="E3" s="191"/>
      <c r="F3" s="191"/>
      <c r="G3" s="191"/>
      <c r="H3" s="191"/>
      <c r="I3" s="191"/>
      <c r="J3" s="191"/>
      <c r="K3" s="191"/>
      <c r="L3" s="191"/>
      <c r="M3" s="191"/>
      <c r="N3" s="191"/>
      <c r="O3" s="191"/>
      <c r="P3" s="191"/>
      <c r="R3" s="164"/>
      <c r="S3" s="165"/>
      <c r="T3" s="165"/>
      <c r="U3" s="165"/>
      <c r="V3" s="165"/>
      <c r="W3" s="165"/>
      <c r="X3" s="165"/>
      <c r="Y3" s="166"/>
      <c r="AA3" s="84"/>
      <c r="AB3" s="84"/>
      <c r="AC3" s="84"/>
      <c r="AD3" s="84"/>
      <c r="AE3" s="84"/>
      <c r="AF3" s="84"/>
      <c r="AG3" s="84"/>
    </row>
    <row r="4" spans="2:37" ht="14.25" x14ac:dyDescent="0.15">
      <c r="B4" s="102" t="s">
        <v>11</v>
      </c>
      <c r="C4" s="102"/>
      <c r="D4" s="192" t="str">
        <f>IF('No.1 '!D4=0,"",'No.1 '!D4)</f>
        <v/>
      </c>
      <c r="E4" s="192"/>
      <c r="F4" s="192"/>
      <c r="G4" s="192"/>
      <c r="H4" s="192"/>
      <c r="I4" s="192"/>
      <c r="J4" s="18" t="s">
        <v>12</v>
      </c>
      <c r="K4" s="192" t="str">
        <f>IF('No.1 '!K4=0,"",'No.1 '!K4)</f>
        <v/>
      </c>
      <c r="L4" s="192"/>
      <c r="M4" s="192"/>
      <c r="N4" s="192"/>
      <c r="O4" s="192"/>
      <c r="P4" s="192"/>
      <c r="R4" s="167"/>
      <c r="S4" s="168"/>
      <c r="T4" s="168"/>
      <c r="U4" s="168"/>
      <c r="V4" s="168"/>
      <c r="W4" s="168"/>
      <c r="X4" s="168"/>
      <c r="Y4" s="169"/>
      <c r="AF4" s="104" t="s">
        <v>34</v>
      </c>
      <c r="AG4" s="104"/>
      <c r="AH4" s="193" t="str">
        <f>No.2!AH4</f>
        <v/>
      </c>
      <c r="AI4" s="193"/>
      <c r="AJ4" s="193"/>
      <c r="AK4" s="193"/>
    </row>
    <row r="5" spans="2:37" ht="9" customHeight="1" thickBot="1" x14ac:dyDescent="0.2"/>
    <row r="6" spans="2:37" ht="13.5" customHeight="1" x14ac:dyDescent="0.15">
      <c r="B6" s="4" t="s">
        <v>31</v>
      </c>
      <c r="C6" s="37"/>
      <c r="D6" s="38"/>
      <c r="E6" s="38"/>
      <c r="F6" s="38"/>
      <c r="G6" s="38"/>
      <c r="H6" s="38"/>
      <c r="I6" s="38"/>
      <c r="J6" s="38"/>
      <c r="K6" s="38"/>
      <c r="L6" s="38"/>
      <c r="M6" s="38"/>
      <c r="N6" s="38"/>
      <c r="O6" s="38"/>
      <c r="P6" s="38"/>
      <c r="Q6" s="130">
        <f>IF(No.2!C70=12,No.2!Q69+1,No.2!Q69)</f>
        <v>2024</v>
      </c>
      <c r="R6" s="130"/>
      <c r="S6" s="130"/>
      <c r="T6" s="38"/>
      <c r="U6" s="38"/>
      <c r="V6" s="38"/>
      <c r="W6" s="38"/>
      <c r="X6" s="38"/>
      <c r="Y6" s="38"/>
      <c r="Z6" s="38"/>
      <c r="AA6" s="38"/>
      <c r="AB6" s="38"/>
      <c r="AC6" s="38"/>
      <c r="AD6" s="38"/>
      <c r="AE6" s="38"/>
      <c r="AF6" s="38"/>
      <c r="AG6" s="41"/>
      <c r="AH6" s="107" t="s">
        <v>8</v>
      </c>
      <c r="AI6" s="108"/>
      <c r="AJ6" s="113" t="s">
        <v>6</v>
      </c>
      <c r="AK6" s="114"/>
    </row>
    <row r="7" spans="2:37" ht="13.5" customHeight="1" x14ac:dyDescent="0.15">
      <c r="B7" s="39" t="s">
        <v>0</v>
      </c>
      <c r="C7" s="119">
        <f>IF(No.2!C70=12,1,No.2!C70+1)</f>
        <v>9</v>
      </c>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1"/>
      <c r="AH7" s="109"/>
      <c r="AI7" s="110"/>
      <c r="AJ7" s="115"/>
      <c r="AK7" s="116"/>
    </row>
    <row r="8" spans="2:37" x14ac:dyDescent="0.15">
      <c r="B8" s="5" t="s">
        <v>1</v>
      </c>
      <c r="C8" s="9">
        <v>1</v>
      </c>
      <c r="D8" s="9">
        <v>2</v>
      </c>
      <c r="E8" s="9">
        <v>3</v>
      </c>
      <c r="F8" s="9">
        <v>4</v>
      </c>
      <c r="G8" s="9">
        <v>5</v>
      </c>
      <c r="H8" s="9">
        <v>6</v>
      </c>
      <c r="I8" s="9">
        <v>7</v>
      </c>
      <c r="J8" s="9">
        <v>8</v>
      </c>
      <c r="K8" s="9">
        <v>9</v>
      </c>
      <c r="L8" s="9">
        <v>10</v>
      </c>
      <c r="M8" s="9">
        <v>11</v>
      </c>
      <c r="N8" s="9">
        <v>12</v>
      </c>
      <c r="O8" s="9">
        <v>13</v>
      </c>
      <c r="P8" s="9">
        <v>14</v>
      </c>
      <c r="Q8" s="9">
        <v>15</v>
      </c>
      <c r="R8" s="9">
        <v>16</v>
      </c>
      <c r="S8" s="9">
        <v>17</v>
      </c>
      <c r="T8" s="9">
        <v>18</v>
      </c>
      <c r="U8" s="9">
        <v>19</v>
      </c>
      <c r="V8" s="9">
        <v>20</v>
      </c>
      <c r="W8" s="9">
        <v>21</v>
      </c>
      <c r="X8" s="9">
        <v>22</v>
      </c>
      <c r="Y8" s="9">
        <v>23</v>
      </c>
      <c r="Z8" s="9">
        <v>24</v>
      </c>
      <c r="AA8" s="9">
        <v>25</v>
      </c>
      <c r="AB8" s="9">
        <v>26</v>
      </c>
      <c r="AC8" s="9">
        <v>27</v>
      </c>
      <c r="AD8" s="9">
        <v>28</v>
      </c>
      <c r="AE8" s="9">
        <f>IF(AD8+1&gt;(DAY(DATE(C7,C6+1,0))),"",AD8+1)</f>
        <v>29</v>
      </c>
      <c r="AF8" s="9">
        <f>IF(C7=2,"",30)</f>
        <v>30</v>
      </c>
      <c r="AG8" s="9" t="str">
        <f>IF(OR(C7=2,C7=4,C7=6,C7=9,C7=11),"",31)</f>
        <v/>
      </c>
      <c r="AH8" s="111"/>
      <c r="AI8" s="112"/>
      <c r="AJ8" s="117"/>
      <c r="AK8" s="118"/>
    </row>
    <row r="9" spans="2:37" x14ac:dyDescent="0.15">
      <c r="B9" s="5" t="s">
        <v>3</v>
      </c>
      <c r="C9" s="42">
        <f>IF(C8="","",DATE($Q6,$C7,C8))</f>
        <v>45536</v>
      </c>
      <c r="D9" s="42">
        <f t="shared" ref="D9:AG9" si="0">IF(D8="","",DATE($Q6,$C7,D8))</f>
        <v>45537</v>
      </c>
      <c r="E9" s="42">
        <f t="shared" si="0"/>
        <v>45538</v>
      </c>
      <c r="F9" s="42">
        <f t="shared" si="0"/>
        <v>45539</v>
      </c>
      <c r="G9" s="42">
        <f t="shared" si="0"/>
        <v>45540</v>
      </c>
      <c r="H9" s="42">
        <f t="shared" si="0"/>
        <v>45541</v>
      </c>
      <c r="I9" s="42">
        <f t="shared" si="0"/>
        <v>45542</v>
      </c>
      <c r="J9" s="42">
        <f t="shared" si="0"/>
        <v>45543</v>
      </c>
      <c r="K9" s="42">
        <f t="shared" si="0"/>
        <v>45544</v>
      </c>
      <c r="L9" s="42">
        <f t="shared" si="0"/>
        <v>45545</v>
      </c>
      <c r="M9" s="42">
        <f t="shared" si="0"/>
        <v>45546</v>
      </c>
      <c r="N9" s="42">
        <f t="shared" si="0"/>
        <v>45547</v>
      </c>
      <c r="O9" s="42">
        <f t="shared" si="0"/>
        <v>45548</v>
      </c>
      <c r="P9" s="42">
        <f t="shared" si="0"/>
        <v>45549</v>
      </c>
      <c r="Q9" s="42">
        <f t="shared" si="0"/>
        <v>45550</v>
      </c>
      <c r="R9" s="42">
        <f t="shared" si="0"/>
        <v>45551</v>
      </c>
      <c r="S9" s="42">
        <f t="shared" si="0"/>
        <v>45552</v>
      </c>
      <c r="T9" s="42">
        <f t="shared" si="0"/>
        <v>45553</v>
      </c>
      <c r="U9" s="42">
        <f t="shared" si="0"/>
        <v>45554</v>
      </c>
      <c r="V9" s="42">
        <f t="shared" si="0"/>
        <v>45555</v>
      </c>
      <c r="W9" s="42">
        <f t="shared" si="0"/>
        <v>45556</v>
      </c>
      <c r="X9" s="42">
        <f t="shared" si="0"/>
        <v>45557</v>
      </c>
      <c r="Y9" s="42">
        <f t="shared" si="0"/>
        <v>45558</v>
      </c>
      <c r="Z9" s="42">
        <f t="shared" si="0"/>
        <v>45559</v>
      </c>
      <c r="AA9" s="42">
        <f t="shared" si="0"/>
        <v>45560</v>
      </c>
      <c r="AB9" s="42">
        <f t="shared" si="0"/>
        <v>45561</v>
      </c>
      <c r="AC9" s="42">
        <f t="shared" si="0"/>
        <v>45562</v>
      </c>
      <c r="AD9" s="42">
        <f t="shared" si="0"/>
        <v>45563</v>
      </c>
      <c r="AE9" s="42">
        <f t="shared" si="0"/>
        <v>45564</v>
      </c>
      <c r="AF9" s="42">
        <f t="shared" si="0"/>
        <v>45565</v>
      </c>
      <c r="AG9" s="42" t="str">
        <f t="shared" si="0"/>
        <v/>
      </c>
      <c r="AH9" s="131" t="s">
        <v>5</v>
      </c>
      <c r="AI9" s="134" t="s">
        <v>7</v>
      </c>
      <c r="AJ9" s="137" t="s">
        <v>5</v>
      </c>
      <c r="AK9" s="139" t="s">
        <v>7</v>
      </c>
    </row>
    <row r="10" spans="2:37" ht="28.5" customHeight="1" x14ac:dyDescent="0.15">
      <c r="B10" s="126" t="s">
        <v>4</v>
      </c>
      <c r="C10" s="71"/>
      <c r="D10" s="71"/>
      <c r="E10" s="71"/>
      <c r="F10" s="72"/>
      <c r="G10" s="68"/>
      <c r="H10" s="71"/>
      <c r="I10" s="71"/>
      <c r="J10" s="71"/>
      <c r="K10" s="71"/>
      <c r="L10" s="71"/>
      <c r="M10" s="71"/>
      <c r="N10" s="71"/>
      <c r="O10" s="71"/>
      <c r="P10" s="71"/>
      <c r="Q10" s="71"/>
      <c r="R10" s="71"/>
      <c r="S10" s="71"/>
      <c r="T10" s="71"/>
      <c r="U10" s="73"/>
      <c r="V10" s="68"/>
      <c r="W10" s="71"/>
      <c r="X10" s="71"/>
      <c r="Y10" s="71"/>
      <c r="Z10" s="72"/>
      <c r="AA10" s="71"/>
      <c r="AB10" s="71"/>
      <c r="AC10" s="71"/>
      <c r="AD10" s="71"/>
      <c r="AE10" s="71"/>
      <c r="AF10" s="71"/>
      <c r="AG10" s="74"/>
      <c r="AH10" s="132"/>
      <c r="AI10" s="135"/>
      <c r="AJ10" s="137"/>
      <c r="AK10" s="139"/>
    </row>
    <row r="11" spans="2:37" s="2" customFormat="1" ht="28.5" customHeight="1" x14ac:dyDescent="0.15">
      <c r="B11" s="127"/>
      <c r="C11" s="49"/>
      <c r="D11" s="49"/>
      <c r="E11" s="49"/>
      <c r="F11" s="78"/>
      <c r="G11" s="49"/>
      <c r="H11" s="49"/>
      <c r="I11" s="49"/>
      <c r="J11" s="49"/>
      <c r="K11" s="49"/>
      <c r="L11" s="49"/>
      <c r="M11" s="49"/>
      <c r="N11" s="49"/>
      <c r="O11" s="49"/>
      <c r="P11" s="49"/>
      <c r="Q11" s="49"/>
      <c r="R11" s="49"/>
      <c r="S11" s="49"/>
      <c r="T11" s="49"/>
      <c r="U11" s="79"/>
      <c r="V11" s="49"/>
      <c r="W11" s="49"/>
      <c r="X11" s="49"/>
      <c r="Y11" s="49"/>
      <c r="Z11" s="78"/>
      <c r="AA11" s="49"/>
      <c r="AB11" s="49"/>
      <c r="AC11" s="49"/>
      <c r="AD11" s="49"/>
      <c r="AE11" s="49"/>
      <c r="AF11" s="49"/>
      <c r="AG11" s="49"/>
      <c r="AH11" s="133"/>
      <c r="AI11" s="136"/>
      <c r="AJ11" s="138"/>
      <c r="AK11" s="140"/>
    </row>
    <row r="12" spans="2:37" s="1" customFormat="1" x14ac:dyDescent="0.15">
      <c r="B12" s="5" t="s">
        <v>2</v>
      </c>
      <c r="C12" s="9"/>
      <c r="D12" s="9"/>
      <c r="E12" s="9"/>
      <c r="F12" s="40"/>
      <c r="G12" s="9"/>
      <c r="H12" s="9"/>
      <c r="I12" s="9"/>
      <c r="J12" s="9"/>
      <c r="K12" s="9"/>
      <c r="L12" s="9"/>
      <c r="M12" s="9"/>
      <c r="N12" s="9"/>
      <c r="O12" s="9"/>
      <c r="P12" s="9"/>
      <c r="Q12" s="9"/>
      <c r="R12" s="9"/>
      <c r="S12" s="9"/>
      <c r="T12" s="9"/>
      <c r="U12" s="9"/>
      <c r="V12" s="9"/>
      <c r="W12" s="9"/>
      <c r="X12" s="9"/>
      <c r="Y12" s="9"/>
      <c r="Z12" s="40"/>
      <c r="AA12" s="9"/>
      <c r="AB12" s="9"/>
      <c r="AC12" s="9"/>
      <c r="AD12" s="9"/>
      <c r="AE12" s="9"/>
      <c r="AF12" s="9"/>
      <c r="AG12" s="9"/>
      <c r="AH12" s="7">
        <f>COUNTIF(C12:AG12,"●")</f>
        <v>0</v>
      </c>
      <c r="AI12" s="122" t="str">
        <f>IF(AH12=0,"",AH13/AH12)</f>
        <v/>
      </c>
      <c r="AJ12" s="11">
        <f>AH12+No.2!AJ75</f>
        <v>0</v>
      </c>
      <c r="AK12" s="124" t="str">
        <f>IF(AJ12=0,"",AJ13/AJ12)</f>
        <v/>
      </c>
    </row>
    <row r="13" spans="2:37" s="1" customFormat="1" ht="14.25" thickBot="1" x14ac:dyDescent="0.2">
      <c r="B13" s="6" t="s">
        <v>9</v>
      </c>
      <c r="C13" s="26"/>
      <c r="D13" s="26"/>
      <c r="E13" s="26"/>
      <c r="F13" s="35"/>
      <c r="G13" s="26"/>
      <c r="H13" s="26"/>
      <c r="I13" s="26"/>
      <c r="J13" s="26"/>
      <c r="K13" s="26"/>
      <c r="L13" s="26"/>
      <c r="M13" s="26"/>
      <c r="N13" s="26"/>
      <c r="O13" s="26"/>
      <c r="P13" s="26"/>
      <c r="Q13" s="26"/>
      <c r="R13" s="26"/>
      <c r="S13" s="26"/>
      <c r="T13" s="26"/>
      <c r="U13" s="26"/>
      <c r="V13" s="26"/>
      <c r="W13" s="26"/>
      <c r="X13" s="26"/>
      <c r="Y13" s="26"/>
      <c r="Z13" s="35"/>
      <c r="AA13" s="26"/>
      <c r="AB13" s="26"/>
      <c r="AC13" s="26"/>
      <c r="AD13" s="26"/>
      <c r="AE13" s="26"/>
      <c r="AF13" s="26"/>
      <c r="AG13" s="26"/>
      <c r="AH13" s="8">
        <f>COUNTIF(C13:AG13,"●")</f>
        <v>0</v>
      </c>
      <c r="AI13" s="123"/>
      <c r="AJ13" s="12">
        <f>AH13+No.2!AJ76</f>
        <v>0</v>
      </c>
      <c r="AK13" s="125"/>
    </row>
    <row r="14" spans="2:37" ht="9" customHeight="1" thickBot="1" x14ac:dyDescent="0.2"/>
    <row r="15" spans="2:37" ht="13.5" customHeight="1" x14ac:dyDescent="0.15">
      <c r="B15" s="4" t="s">
        <v>31</v>
      </c>
      <c r="C15" s="37"/>
      <c r="D15" s="38"/>
      <c r="E15" s="38"/>
      <c r="F15" s="38"/>
      <c r="G15" s="38"/>
      <c r="H15" s="38"/>
      <c r="I15" s="38"/>
      <c r="J15" s="38"/>
      <c r="K15" s="38"/>
      <c r="L15" s="38"/>
      <c r="M15" s="38"/>
      <c r="N15" s="38"/>
      <c r="O15" s="38"/>
      <c r="P15" s="38"/>
      <c r="Q15" s="130">
        <f>IF(C7=12,Q6+1,Q6)</f>
        <v>2024</v>
      </c>
      <c r="R15" s="130"/>
      <c r="S15" s="130"/>
      <c r="T15" s="38"/>
      <c r="U15" s="38"/>
      <c r="V15" s="38"/>
      <c r="W15" s="38"/>
      <c r="X15" s="38"/>
      <c r="Y15" s="38"/>
      <c r="Z15" s="38"/>
      <c r="AA15" s="38"/>
      <c r="AB15" s="38"/>
      <c r="AC15" s="38"/>
      <c r="AD15" s="38"/>
      <c r="AE15" s="38"/>
      <c r="AF15" s="38"/>
      <c r="AG15" s="41"/>
      <c r="AH15" s="107" t="s">
        <v>8</v>
      </c>
      <c r="AI15" s="108"/>
      <c r="AJ15" s="113" t="s">
        <v>6</v>
      </c>
      <c r="AK15" s="114"/>
    </row>
    <row r="16" spans="2:37" ht="13.5" customHeight="1" x14ac:dyDescent="0.15">
      <c r="B16" s="39" t="s">
        <v>0</v>
      </c>
      <c r="C16" s="119">
        <f>IF(C7=12,1,C7+1)</f>
        <v>10</v>
      </c>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1"/>
      <c r="AH16" s="109"/>
      <c r="AI16" s="110"/>
      <c r="AJ16" s="115"/>
      <c r="AK16" s="116"/>
    </row>
    <row r="17" spans="2:37" x14ac:dyDescent="0.15">
      <c r="B17" s="5" t="s">
        <v>1</v>
      </c>
      <c r="C17" s="9">
        <v>1</v>
      </c>
      <c r="D17" s="9">
        <v>2</v>
      </c>
      <c r="E17" s="9">
        <v>3</v>
      </c>
      <c r="F17" s="9">
        <v>4</v>
      </c>
      <c r="G17" s="9">
        <v>5</v>
      </c>
      <c r="H17" s="9">
        <v>6</v>
      </c>
      <c r="I17" s="9">
        <v>7</v>
      </c>
      <c r="J17" s="9">
        <v>8</v>
      </c>
      <c r="K17" s="9">
        <v>9</v>
      </c>
      <c r="L17" s="9">
        <v>10</v>
      </c>
      <c r="M17" s="9">
        <v>11</v>
      </c>
      <c r="N17" s="9">
        <v>12</v>
      </c>
      <c r="O17" s="9">
        <v>13</v>
      </c>
      <c r="P17" s="9">
        <v>14</v>
      </c>
      <c r="Q17" s="9">
        <v>15</v>
      </c>
      <c r="R17" s="9">
        <v>16</v>
      </c>
      <c r="S17" s="9">
        <v>17</v>
      </c>
      <c r="T17" s="9">
        <v>18</v>
      </c>
      <c r="U17" s="9">
        <v>19</v>
      </c>
      <c r="V17" s="9">
        <v>20</v>
      </c>
      <c r="W17" s="9">
        <v>21</v>
      </c>
      <c r="X17" s="9">
        <v>22</v>
      </c>
      <c r="Y17" s="9">
        <v>23</v>
      </c>
      <c r="Z17" s="9">
        <v>24</v>
      </c>
      <c r="AA17" s="9">
        <v>25</v>
      </c>
      <c r="AB17" s="9">
        <v>26</v>
      </c>
      <c r="AC17" s="9">
        <v>27</v>
      </c>
      <c r="AD17" s="9">
        <v>28</v>
      </c>
      <c r="AE17" s="9">
        <f>IF(AD17+1&gt;(DAY(DATE(C16,C15+1,0))),"",AD17+1)</f>
        <v>29</v>
      </c>
      <c r="AF17" s="9">
        <f>IF(C16=2,"",30)</f>
        <v>30</v>
      </c>
      <c r="AG17" s="9">
        <f>IF(OR(C16=2,C16=4,C16=6,C16=9,C16=11),"",31)</f>
        <v>31</v>
      </c>
      <c r="AH17" s="111"/>
      <c r="AI17" s="112"/>
      <c r="AJ17" s="117"/>
      <c r="AK17" s="118"/>
    </row>
    <row r="18" spans="2:37" x14ac:dyDescent="0.15">
      <c r="B18" s="5" t="s">
        <v>3</v>
      </c>
      <c r="C18" s="42">
        <f>IF(C17="","",DATE($Q15,$C16,C17))</f>
        <v>45566</v>
      </c>
      <c r="D18" s="42">
        <f t="shared" ref="D18:AG18" si="1">IF(D17="","",DATE($Q15,$C16,D17))</f>
        <v>45567</v>
      </c>
      <c r="E18" s="42">
        <f t="shared" si="1"/>
        <v>45568</v>
      </c>
      <c r="F18" s="42">
        <f t="shared" si="1"/>
        <v>45569</v>
      </c>
      <c r="G18" s="42">
        <f t="shared" si="1"/>
        <v>45570</v>
      </c>
      <c r="H18" s="42">
        <f t="shared" si="1"/>
        <v>45571</v>
      </c>
      <c r="I18" s="42">
        <f t="shared" si="1"/>
        <v>45572</v>
      </c>
      <c r="J18" s="42">
        <f t="shared" si="1"/>
        <v>45573</v>
      </c>
      <c r="K18" s="42">
        <f t="shared" si="1"/>
        <v>45574</v>
      </c>
      <c r="L18" s="42">
        <f t="shared" si="1"/>
        <v>45575</v>
      </c>
      <c r="M18" s="42">
        <f t="shared" si="1"/>
        <v>45576</v>
      </c>
      <c r="N18" s="42">
        <f t="shared" si="1"/>
        <v>45577</v>
      </c>
      <c r="O18" s="42">
        <f t="shared" si="1"/>
        <v>45578</v>
      </c>
      <c r="P18" s="42">
        <f t="shared" si="1"/>
        <v>45579</v>
      </c>
      <c r="Q18" s="42">
        <f t="shared" si="1"/>
        <v>45580</v>
      </c>
      <c r="R18" s="42">
        <f t="shared" si="1"/>
        <v>45581</v>
      </c>
      <c r="S18" s="42">
        <f t="shared" si="1"/>
        <v>45582</v>
      </c>
      <c r="T18" s="42">
        <f t="shared" si="1"/>
        <v>45583</v>
      </c>
      <c r="U18" s="42">
        <f t="shared" si="1"/>
        <v>45584</v>
      </c>
      <c r="V18" s="42">
        <f t="shared" si="1"/>
        <v>45585</v>
      </c>
      <c r="W18" s="42">
        <f t="shared" si="1"/>
        <v>45586</v>
      </c>
      <c r="X18" s="42">
        <f t="shared" si="1"/>
        <v>45587</v>
      </c>
      <c r="Y18" s="42">
        <f t="shared" si="1"/>
        <v>45588</v>
      </c>
      <c r="Z18" s="42">
        <f t="shared" si="1"/>
        <v>45589</v>
      </c>
      <c r="AA18" s="42">
        <f t="shared" si="1"/>
        <v>45590</v>
      </c>
      <c r="AB18" s="42">
        <f t="shared" si="1"/>
        <v>45591</v>
      </c>
      <c r="AC18" s="42">
        <f t="shared" si="1"/>
        <v>45592</v>
      </c>
      <c r="AD18" s="42">
        <f t="shared" si="1"/>
        <v>45593</v>
      </c>
      <c r="AE18" s="42">
        <f t="shared" si="1"/>
        <v>45594</v>
      </c>
      <c r="AF18" s="42">
        <f t="shared" si="1"/>
        <v>45595</v>
      </c>
      <c r="AG18" s="42">
        <f t="shared" si="1"/>
        <v>45596</v>
      </c>
      <c r="AH18" s="131" t="s">
        <v>5</v>
      </c>
      <c r="AI18" s="134" t="s">
        <v>7</v>
      </c>
      <c r="AJ18" s="137" t="s">
        <v>5</v>
      </c>
      <c r="AK18" s="139" t="s">
        <v>7</v>
      </c>
    </row>
    <row r="19" spans="2:37" ht="28.5" customHeight="1" x14ac:dyDescent="0.15">
      <c r="B19" s="126" t="s">
        <v>4</v>
      </c>
      <c r="C19" s="71"/>
      <c r="D19" s="71"/>
      <c r="E19" s="71"/>
      <c r="F19" s="72"/>
      <c r="G19" s="71"/>
      <c r="H19" s="71"/>
      <c r="I19" s="71"/>
      <c r="J19" s="71"/>
      <c r="K19" s="71"/>
      <c r="L19" s="71"/>
      <c r="M19" s="71"/>
      <c r="N19" s="71"/>
      <c r="O19" s="71"/>
      <c r="P19" s="71"/>
      <c r="Q19" s="71"/>
      <c r="R19" s="71"/>
      <c r="S19" s="71"/>
      <c r="T19" s="71"/>
      <c r="U19" s="71"/>
      <c r="V19" s="71"/>
      <c r="W19" s="71"/>
      <c r="X19" s="71"/>
      <c r="Y19" s="71"/>
      <c r="Z19" s="72"/>
      <c r="AA19" s="71"/>
      <c r="AB19" s="71"/>
      <c r="AC19" s="71"/>
      <c r="AD19" s="71"/>
      <c r="AE19" s="71"/>
      <c r="AF19" s="71"/>
      <c r="AG19" s="74"/>
      <c r="AH19" s="132"/>
      <c r="AI19" s="135"/>
      <c r="AJ19" s="137"/>
      <c r="AK19" s="139"/>
    </row>
    <row r="20" spans="2:37" s="2" customFormat="1" ht="28.5" customHeight="1" x14ac:dyDescent="0.15">
      <c r="B20" s="127"/>
      <c r="C20" s="57"/>
      <c r="D20" s="57"/>
      <c r="E20" s="57"/>
      <c r="F20" s="80"/>
      <c r="G20" s="57"/>
      <c r="H20" s="57"/>
      <c r="I20" s="57"/>
      <c r="J20" s="57"/>
      <c r="K20" s="57"/>
      <c r="L20" s="57"/>
      <c r="M20" s="57"/>
      <c r="N20" s="57"/>
      <c r="O20" s="57"/>
      <c r="P20" s="57"/>
      <c r="Q20" s="57"/>
      <c r="R20" s="57"/>
      <c r="S20" s="57"/>
      <c r="T20" s="57"/>
      <c r="U20" s="57"/>
      <c r="V20" s="57"/>
      <c r="W20" s="57"/>
      <c r="X20" s="57"/>
      <c r="Y20" s="57"/>
      <c r="Z20" s="80"/>
      <c r="AA20" s="57"/>
      <c r="AB20" s="57"/>
      <c r="AC20" s="57"/>
      <c r="AD20" s="57"/>
      <c r="AE20" s="57"/>
      <c r="AF20" s="57"/>
      <c r="AG20" s="57"/>
      <c r="AH20" s="133"/>
      <c r="AI20" s="136"/>
      <c r="AJ20" s="138"/>
      <c r="AK20" s="140"/>
    </row>
    <row r="21" spans="2:37" s="1" customFormat="1" x14ac:dyDescent="0.15">
      <c r="B21" s="5" t="s">
        <v>2</v>
      </c>
      <c r="C21" s="9"/>
      <c r="D21" s="9"/>
      <c r="E21" s="9"/>
      <c r="F21" s="40"/>
      <c r="G21" s="9"/>
      <c r="H21" s="9"/>
      <c r="I21" s="9"/>
      <c r="J21" s="9"/>
      <c r="K21" s="9"/>
      <c r="L21" s="9"/>
      <c r="M21" s="9"/>
      <c r="N21" s="9"/>
      <c r="O21" s="9"/>
      <c r="P21" s="9"/>
      <c r="Q21" s="9"/>
      <c r="R21" s="9"/>
      <c r="S21" s="9"/>
      <c r="T21" s="9"/>
      <c r="U21" s="9"/>
      <c r="V21" s="9"/>
      <c r="W21" s="9"/>
      <c r="X21" s="9"/>
      <c r="Y21" s="9"/>
      <c r="Z21" s="40"/>
      <c r="AA21" s="9"/>
      <c r="AB21" s="9"/>
      <c r="AC21" s="9"/>
      <c r="AD21" s="9"/>
      <c r="AE21" s="9"/>
      <c r="AF21" s="9"/>
      <c r="AG21" s="9"/>
      <c r="AH21" s="7">
        <f>COUNTIF(C21:AG21,"●")</f>
        <v>0</v>
      </c>
      <c r="AI21" s="122" t="str">
        <f>IF(AH21=0,"",AH22/AH21)</f>
        <v/>
      </c>
      <c r="AJ21" s="11">
        <f>AJ12+AH21</f>
        <v>0</v>
      </c>
      <c r="AK21" s="124" t="str">
        <f>IF(AJ21=0,"",AJ22/AJ21)</f>
        <v/>
      </c>
    </row>
    <row r="22" spans="2:37" s="1" customFormat="1" ht="14.25" thickBot="1" x14ac:dyDescent="0.2">
      <c r="B22" s="6" t="s">
        <v>9</v>
      </c>
      <c r="C22" s="26"/>
      <c r="D22" s="26"/>
      <c r="E22" s="26"/>
      <c r="F22" s="35"/>
      <c r="G22" s="26"/>
      <c r="H22" s="26"/>
      <c r="I22" s="26"/>
      <c r="J22" s="26"/>
      <c r="K22" s="26"/>
      <c r="L22" s="26"/>
      <c r="M22" s="26"/>
      <c r="N22" s="26"/>
      <c r="O22" s="26"/>
      <c r="P22" s="26"/>
      <c r="Q22" s="26"/>
      <c r="R22" s="26"/>
      <c r="S22" s="26"/>
      <c r="T22" s="26"/>
      <c r="U22" s="26"/>
      <c r="V22" s="26"/>
      <c r="W22" s="26"/>
      <c r="X22" s="26"/>
      <c r="Y22" s="26"/>
      <c r="Z22" s="35"/>
      <c r="AA22" s="26"/>
      <c r="AB22" s="26"/>
      <c r="AC22" s="26"/>
      <c r="AD22" s="26"/>
      <c r="AE22" s="26"/>
      <c r="AF22" s="26"/>
      <c r="AG22" s="26"/>
      <c r="AH22" s="8">
        <f>COUNTIF(C22:AG22,"●")</f>
        <v>0</v>
      </c>
      <c r="AI22" s="123"/>
      <c r="AJ22" s="12">
        <f>AJ13+AH22</f>
        <v>0</v>
      </c>
      <c r="AK22" s="125"/>
    </row>
    <row r="23" spans="2:37" ht="9" customHeight="1" thickBot="1" x14ac:dyDescent="0.2">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row>
    <row r="24" spans="2:37" ht="13.5" customHeight="1" x14ac:dyDescent="0.15">
      <c r="B24" s="4" t="s">
        <v>31</v>
      </c>
      <c r="C24" s="37"/>
      <c r="D24" s="38"/>
      <c r="E24" s="38"/>
      <c r="F24" s="38"/>
      <c r="G24" s="38"/>
      <c r="H24" s="38"/>
      <c r="I24" s="38"/>
      <c r="J24" s="38"/>
      <c r="K24" s="38"/>
      <c r="L24" s="38"/>
      <c r="M24" s="38"/>
      <c r="N24" s="38"/>
      <c r="O24" s="38"/>
      <c r="P24" s="38"/>
      <c r="Q24" s="130">
        <f>IF(C16=12,Q15+1,Q15)</f>
        <v>2024</v>
      </c>
      <c r="R24" s="130"/>
      <c r="S24" s="130"/>
      <c r="T24" s="38"/>
      <c r="U24" s="38"/>
      <c r="V24" s="38"/>
      <c r="W24" s="38"/>
      <c r="X24" s="38"/>
      <c r="Y24" s="38"/>
      <c r="Z24" s="38"/>
      <c r="AA24" s="38"/>
      <c r="AB24" s="38"/>
      <c r="AC24" s="38"/>
      <c r="AD24" s="38"/>
      <c r="AE24" s="38"/>
      <c r="AF24" s="38"/>
      <c r="AG24" s="41"/>
      <c r="AH24" s="107" t="s">
        <v>8</v>
      </c>
      <c r="AI24" s="108"/>
      <c r="AJ24" s="113" t="s">
        <v>6</v>
      </c>
      <c r="AK24" s="114"/>
    </row>
    <row r="25" spans="2:37" ht="13.5" customHeight="1" x14ac:dyDescent="0.15">
      <c r="B25" s="39" t="s">
        <v>0</v>
      </c>
      <c r="C25" s="119">
        <f>IF(C16=12,1,C16+1)</f>
        <v>11</v>
      </c>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1"/>
      <c r="AH25" s="109"/>
      <c r="AI25" s="110"/>
      <c r="AJ25" s="115"/>
      <c r="AK25" s="116"/>
    </row>
    <row r="26" spans="2:37" x14ac:dyDescent="0.15">
      <c r="B26" s="5" t="s">
        <v>1</v>
      </c>
      <c r="C26" s="9">
        <v>1</v>
      </c>
      <c r="D26" s="9">
        <v>2</v>
      </c>
      <c r="E26" s="9">
        <v>3</v>
      </c>
      <c r="F26" s="9">
        <v>4</v>
      </c>
      <c r="G26" s="9">
        <v>5</v>
      </c>
      <c r="H26" s="9">
        <v>6</v>
      </c>
      <c r="I26" s="9">
        <v>7</v>
      </c>
      <c r="J26" s="9">
        <v>8</v>
      </c>
      <c r="K26" s="9">
        <v>9</v>
      </c>
      <c r="L26" s="9">
        <v>10</v>
      </c>
      <c r="M26" s="9">
        <v>11</v>
      </c>
      <c r="N26" s="9">
        <v>12</v>
      </c>
      <c r="O26" s="9">
        <v>13</v>
      </c>
      <c r="P26" s="9">
        <v>14</v>
      </c>
      <c r="Q26" s="9">
        <v>15</v>
      </c>
      <c r="R26" s="9">
        <v>16</v>
      </c>
      <c r="S26" s="9">
        <v>17</v>
      </c>
      <c r="T26" s="9">
        <v>18</v>
      </c>
      <c r="U26" s="9">
        <v>19</v>
      </c>
      <c r="V26" s="9">
        <v>20</v>
      </c>
      <c r="W26" s="9">
        <v>21</v>
      </c>
      <c r="X26" s="9">
        <v>22</v>
      </c>
      <c r="Y26" s="9">
        <v>23</v>
      </c>
      <c r="Z26" s="9">
        <v>24</v>
      </c>
      <c r="AA26" s="9">
        <v>25</v>
      </c>
      <c r="AB26" s="9">
        <v>26</v>
      </c>
      <c r="AC26" s="9">
        <v>27</v>
      </c>
      <c r="AD26" s="9">
        <v>28</v>
      </c>
      <c r="AE26" s="9">
        <f>IF(AD26+1&gt;(DAY(DATE(C25,C24+1,0))),"",AD26+1)</f>
        <v>29</v>
      </c>
      <c r="AF26" s="9">
        <f>IF(C25=2,"",30)</f>
        <v>30</v>
      </c>
      <c r="AG26" s="9" t="str">
        <f>IF(OR(C25=2,C25=4,C25=6,C25=9,C25=11),"",31)</f>
        <v/>
      </c>
      <c r="AH26" s="111"/>
      <c r="AI26" s="112"/>
      <c r="AJ26" s="117"/>
      <c r="AK26" s="118"/>
    </row>
    <row r="27" spans="2:37" x14ac:dyDescent="0.15">
      <c r="B27" s="5" t="s">
        <v>3</v>
      </c>
      <c r="C27" s="42">
        <f>IF(C26="","",DATE($Q24,$C25,C26))</f>
        <v>45597</v>
      </c>
      <c r="D27" s="42">
        <f t="shared" ref="D27:AG27" si="2">IF(D26="","",DATE($Q24,$C25,D26))</f>
        <v>45598</v>
      </c>
      <c r="E27" s="42">
        <f t="shared" si="2"/>
        <v>45599</v>
      </c>
      <c r="F27" s="42">
        <f t="shared" si="2"/>
        <v>45600</v>
      </c>
      <c r="G27" s="42">
        <f t="shared" si="2"/>
        <v>45601</v>
      </c>
      <c r="H27" s="42">
        <f t="shared" si="2"/>
        <v>45602</v>
      </c>
      <c r="I27" s="42">
        <f t="shared" si="2"/>
        <v>45603</v>
      </c>
      <c r="J27" s="42">
        <f t="shared" si="2"/>
        <v>45604</v>
      </c>
      <c r="K27" s="42">
        <f t="shared" si="2"/>
        <v>45605</v>
      </c>
      <c r="L27" s="42">
        <f t="shared" si="2"/>
        <v>45606</v>
      </c>
      <c r="M27" s="42">
        <f t="shared" si="2"/>
        <v>45607</v>
      </c>
      <c r="N27" s="42">
        <f t="shared" si="2"/>
        <v>45608</v>
      </c>
      <c r="O27" s="42">
        <f t="shared" si="2"/>
        <v>45609</v>
      </c>
      <c r="P27" s="42">
        <f t="shared" si="2"/>
        <v>45610</v>
      </c>
      <c r="Q27" s="42">
        <f t="shared" si="2"/>
        <v>45611</v>
      </c>
      <c r="R27" s="42">
        <f t="shared" si="2"/>
        <v>45612</v>
      </c>
      <c r="S27" s="42">
        <f t="shared" si="2"/>
        <v>45613</v>
      </c>
      <c r="T27" s="42">
        <f t="shared" si="2"/>
        <v>45614</v>
      </c>
      <c r="U27" s="42">
        <f t="shared" si="2"/>
        <v>45615</v>
      </c>
      <c r="V27" s="42">
        <f t="shared" si="2"/>
        <v>45616</v>
      </c>
      <c r="W27" s="42">
        <f t="shared" si="2"/>
        <v>45617</v>
      </c>
      <c r="X27" s="42">
        <f t="shared" si="2"/>
        <v>45618</v>
      </c>
      <c r="Y27" s="42">
        <f t="shared" si="2"/>
        <v>45619</v>
      </c>
      <c r="Z27" s="42">
        <f t="shared" si="2"/>
        <v>45620</v>
      </c>
      <c r="AA27" s="42">
        <f t="shared" si="2"/>
        <v>45621</v>
      </c>
      <c r="AB27" s="42">
        <f t="shared" si="2"/>
        <v>45622</v>
      </c>
      <c r="AC27" s="42">
        <f t="shared" si="2"/>
        <v>45623</v>
      </c>
      <c r="AD27" s="42">
        <f t="shared" si="2"/>
        <v>45624</v>
      </c>
      <c r="AE27" s="42">
        <f t="shared" si="2"/>
        <v>45625</v>
      </c>
      <c r="AF27" s="42">
        <f t="shared" si="2"/>
        <v>45626</v>
      </c>
      <c r="AG27" s="42" t="str">
        <f t="shared" si="2"/>
        <v/>
      </c>
      <c r="AH27" s="131" t="s">
        <v>5</v>
      </c>
      <c r="AI27" s="134" t="s">
        <v>7</v>
      </c>
      <c r="AJ27" s="137" t="s">
        <v>5</v>
      </c>
      <c r="AK27" s="139" t="s">
        <v>7</v>
      </c>
    </row>
    <row r="28" spans="2:37" ht="28.5" customHeight="1" x14ac:dyDescent="0.15">
      <c r="B28" s="126" t="s">
        <v>4</v>
      </c>
      <c r="C28" s="71"/>
      <c r="D28" s="71"/>
      <c r="E28" s="71"/>
      <c r="F28" s="72"/>
      <c r="G28" s="71"/>
      <c r="H28" s="71"/>
      <c r="I28" s="71"/>
      <c r="J28" s="71"/>
      <c r="K28" s="71"/>
      <c r="L28" s="71"/>
      <c r="M28" s="71"/>
      <c r="N28" s="71"/>
      <c r="O28" s="71"/>
      <c r="P28" s="71"/>
      <c r="Q28" s="71"/>
      <c r="R28" s="71"/>
      <c r="S28" s="71"/>
      <c r="T28" s="71"/>
      <c r="U28" s="71"/>
      <c r="V28" s="71"/>
      <c r="W28" s="71"/>
      <c r="X28" s="71"/>
      <c r="Y28" s="71"/>
      <c r="Z28" s="72"/>
      <c r="AA28" s="71"/>
      <c r="AB28" s="71"/>
      <c r="AC28" s="71"/>
      <c r="AD28" s="71"/>
      <c r="AE28" s="71"/>
      <c r="AF28" s="71"/>
      <c r="AG28" s="74"/>
      <c r="AH28" s="132"/>
      <c r="AI28" s="135"/>
      <c r="AJ28" s="137"/>
      <c r="AK28" s="139"/>
    </row>
    <row r="29" spans="2:37" s="2" customFormat="1" ht="28.5" customHeight="1" x14ac:dyDescent="0.15">
      <c r="B29" s="127"/>
      <c r="C29" s="57"/>
      <c r="D29" s="57"/>
      <c r="E29" s="57"/>
      <c r="F29" s="80"/>
      <c r="G29" s="57"/>
      <c r="H29" s="57"/>
      <c r="I29" s="57"/>
      <c r="J29" s="57"/>
      <c r="K29" s="57"/>
      <c r="L29" s="57"/>
      <c r="M29" s="57"/>
      <c r="N29" s="57"/>
      <c r="O29" s="57"/>
      <c r="P29" s="57"/>
      <c r="Q29" s="57"/>
      <c r="R29" s="57"/>
      <c r="S29" s="57"/>
      <c r="T29" s="57"/>
      <c r="U29" s="57"/>
      <c r="V29" s="57"/>
      <c r="W29" s="57"/>
      <c r="X29" s="57"/>
      <c r="Y29" s="57"/>
      <c r="Z29" s="80"/>
      <c r="AA29" s="57"/>
      <c r="AB29" s="57"/>
      <c r="AC29" s="57"/>
      <c r="AD29" s="57"/>
      <c r="AE29" s="57"/>
      <c r="AF29" s="57"/>
      <c r="AG29" s="57"/>
      <c r="AH29" s="133"/>
      <c r="AI29" s="136"/>
      <c r="AJ29" s="138"/>
      <c r="AK29" s="140"/>
    </row>
    <row r="30" spans="2:37" s="1" customFormat="1" x14ac:dyDescent="0.15">
      <c r="B30" s="5" t="s">
        <v>2</v>
      </c>
      <c r="C30" s="9"/>
      <c r="D30" s="9"/>
      <c r="E30" s="9"/>
      <c r="F30" s="40"/>
      <c r="G30" s="9"/>
      <c r="H30" s="9"/>
      <c r="I30" s="9"/>
      <c r="J30" s="9"/>
      <c r="K30" s="9"/>
      <c r="L30" s="9"/>
      <c r="M30" s="9"/>
      <c r="N30" s="9"/>
      <c r="O30" s="9"/>
      <c r="P30" s="9"/>
      <c r="Q30" s="9"/>
      <c r="R30" s="9"/>
      <c r="S30" s="9"/>
      <c r="T30" s="9"/>
      <c r="U30" s="9"/>
      <c r="V30" s="9"/>
      <c r="W30" s="9"/>
      <c r="X30" s="9"/>
      <c r="Y30" s="9"/>
      <c r="Z30" s="40"/>
      <c r="AA30" s="9"/>
      <c r="AB30" s="9"/>
      <c r="AC30" s="9"/>
      <c r="AD30" s="9"/>
      <c r="AE30" s="9"/>
      <c r="AF30" s="9"/>
      <c r="AG30" s="9"/>
      <c r="AH30" s="7">
        <f>COUNTIF(C30:AG30,"●")</f>
        <v>0</v>
      </c>
      <c r="AI30" s="122" t="str">
        <f>IF(AH30=0,"",AH31/AH30)</f>
        <v/>
      </c>
      <c r="AJ30" s="11">
        <f>AJ21+AH30</f>
        <v>0</v>
      </c>
      <c r="AK30" s="124" t="str">
        <f>IF(AJ30=0,"",AJ31/AJ30)</f>
        <v/>
      </c>
    </row>
    <row r="31" spans="2:37" s="1" customFormat="1" ht="14.25" thickBot="1" x14ac:dyDescent="0.2">
      <c r="B31" s="6" t="s">
        <v>9</v>
      </c>
      <c r="C31" s="26"/>
      <c r="D31" s="26"/>
      <c r="E31" s="26"/>
      <c r="F31" s="35"/>
      <c r="G31" s="26"/>
      <c r="H31" s="26"/>
      <c r="I31" s="26"/>
      <c r="J31" s="26"/>
      <c r="K31" s="26"/>
      <c r="L31" s="26"/>
      <c r="M31" s="26"/>
      <c r="N31" s="26"/>
      <c r="O31" s="26"/>
      <c r="P31" s="26"/>
      <c r="Q31" s="26"/>
      <c r="R31" s="26"/>
      <c r="S31" s="26"/>
      <c r="T31" s="26"/>
      <c r="U31" s="26"/>
      <c r="V31" s="26"/>
      <c r="W31" s="26"/>
      <c r="X31" s="26"/>
      <c r="Y31" s="26"/>
      <c r="Z31" s="35"/>
      <c r="AA31" s="26"/>
      <c r="AB31" s="26"/>
      <c r="AC31" s="26"/>
      <c r="AD31" s="26"/>
      <c r="AE31" s="26"/>
      <c r="AF31" s="26"/>
      <c r="AG31" s="26"/>
      <c r="AH31" s="8">
        <f>COUNTIF(C31:AG31,"●")</f>
        <v>0</v>
      </c>
      <c r="AI31" s="123"/>
      <c r="AJ31" s="12">
        <f>AJ22+AH31</f>
        <v>0</v>
      </c>
      <c r="AK31" s="125"/>
    </row>
    <row r="32" spans="2:37" ht="9" customHeight="1" thickBot="1" x14ac:dyDescent="0.2">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row>
    <row r="33" spans="2:37" ht="13.5" customHeight="1" x14ac:dyDescent="0.15">
      <c r="B33" s="4" t="s">
        <v>31</v>
      </c>
      <c r="C33" s="37"/>
      <c r="D33" s="38"/>
      <c r="E33" s="38"/>
      <c r="F33" s="38"/>
      <c r="G33" s="38"/>
      <c r="H33" s="38"/>
      <c r="I33" s="38"/>
      <c r="J33" s="38"/>
      <c r="K33" s="38"/>
      <c r="L33" s="38"/>
      <c r="M33" s="38"/>
      <c r="N33" s="38"/>
      <c r="O33" s="38"/>
      <c r="P33" s="38"/>
      <c r="Q33" s="130">
        <f>IF(C25=12,Q24+1,Q24)</f>
        <v>2024</v>
      </c>
      <c r="R33" s="130"/>
      <c r="S33" s="130"/>
      <c r="T33" s="38"/>
      <c r="U33" s="38"/>
      <c r="V33" s="38"/>
      <c r="W33" s="38"/>
      <c r="X33" s="38"/>
      <c r="Y33" s="38"/>
      <c r="Z33" s="38"/>
      <c r="AA33" s="38"/>
      <c r="AB33" s="38"/>
      <c r="AC33" s="38"/>
      <c r="AD33" s="38"/>
      <c r="AE33" s="38"/>
      <c r="AF33" s="38"/>
      <c r="AG33" s="41"/>
      <c r="AH33" s="107" t="s">
        <v>8</v>
      </c>
      <c r="AI33" s="108"/>
      <c r="AJ33" s="113" t="s">
        <v>6</v>
      </c>
      <c r="AK33" s="114"/>
    </row>
    <row r="34" spans="2:37" ht="13.5" customHeight="1" x14ac:dyDescent="0.15">
      <c r="B34" s="39" t="s">
        <v>0</v>
      </c>
      <c r="C34" s="119">
        <f>IF(C25=12,1,C25+1)</f>
        <v>12</v>
      </c>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1"/>
      <c r="AH34" s="109"/>
      <c r="AI34" s="110"/>
      <c r="AJ34" s="115"/>
      <c r="AK34" s="116"/>
    </row>
    <row r="35" spans="2:37" x14ac:dyDescent="0.15">
      <c r="B35" s="5" t="s">
        <v>1</v>
      </c>
      <c r="C35" s="9">
        <v>1</v>
      </c>
      <c r="D35" s="9">
        <v>2</v>
      </c>
      <c r="E35" s="9">
        <v>3</v>
      </c>
      <c r="F35" s="9">
        <v>4</v>
      </c>
      <c r="G35" s="9">
        <v>5</v>
      </c>
      <c r="H35" s="9">
        <v>6</v>
      </c>
      <c r="I35" s="9">
        <v>7</v>
      </c>
      <c r="J35" s="9">
        <v>8</v>
      </c>
      <c r="K35" s="9">
        <v>9</v>
      </c>
      <c r="L35" s="9">
        <v>10</v>
      </c>
      <c r="M35" s="9">
        <v>11</v>
      </c>
      <c r="N35" s="9">
        <v>12</v>
      </c>
      <c r="O35" s="9">
        <v>13</v>
      </c>
      <c r="P35" s="9">
        <v>14</v>
      </c>
      <c r="Q35" s="9">
        <v>15</v>
      </c>
      <c r="R35" s="9">
        <v>16</v>
      </c>
      <c r="S35" s="9">
        <v>17</v>
      </c>
      <c r="T35" s="9">
        <v>18</v>
      </c>
      <c r="U35" s="9">
        <v>19</v>
      </c>
      <c r="V35" s="9">
        <v>20</v>
      </c>
      <c r="W35" s="9">
        <v>21</v>
      </c>
      <c r="X35" s="9">
        <v>22</v>
      </c>
      <c r="Y35" s="9">
        <v>23</v>
      </c>
      <c r="Z35" s="9">
        <v>24</v>
      </c>
      <c r="AA35" s="9">
        <v>25</v>
      </c>
      <c r="AB35" s="9">
        <v>26</v>
      </c>
      <c r="AC35" s="9">
        <v>27</v>
      </c>
      <c r="AD35" s="9">
        <v>28</v>
      </c>
      <c r="AE35" s="9">
        <f>IF(AD35+1&gt;(DAY(DATE(C34,C33+1,0))),"",AD35+1)</f>
        <v>29</v>
      </c>
      <c r="AF35" s="9">
        <f>IF(C34=2,"",30)</f>
        <v>30</v>
      </c>
      <c r="AG35" s="9">
        <f>IF(OR(C34=2,C34=4,C34=6,C34=9,C34=11),"",31)</f>
        <v>31</v>
      </c>
      <c r="AH35" s="111"/>
      <c r="AI35" s="112"/>
      <c r="AJ35" s="117"/>
      <c r="AK35" s="118"/>
    </row>
    <row r="36" spans="2:37" x14ac:dyDescent="0.15">
      <c r="B36" s="5" t="s">
        <v>3</v>
      </c>
      <c r="C36" s="42">
        <f>IF(C35="","",DATE($Q33,$C34,C35))</f>
        <v>45627</v>
      </c>
      <c r="D36" s="42">
        <f t="shared" ref="D36:AG36" si="3">IF(D35="","",DATE($Q33,$C34,D35))</f>
        <v>45628</v>
      </c>
      <c r="E36" s="42">
        <f t="shared" si="3"/>
        <v>45629</v>
      </c>
      <c r="F36" s="42">
        <f t="shared" si="3"/>
        <v>45630</v>
      </c>
      <c r="G36" s="42">
        <f t="shared" si="3"/>
        <v>45631</v>
      </c>
      <c r="H36" s="42">
        <f t="shared" si="3"/>
        <v>45632</v>
      </c>
      <c r="I36" s="42">
        <f t="shared" si="3"/>
        <v>45633</v>
      </c>
      <c r="J36" s="42">
        <f t="shared" si="3"/>
        <v>45634</v>
      </c>
      <c r="K36" s="42">
        <f t="shared" si="3"/>
        <v>45635</v>
      </c>
      <c r="L36" s="42">
        <f t="shared" si="3"/>
        <v>45636</v>
      </c>
      <c r="M36" s="42">
        <f t="shared" si="3"/>
        <v>45637</v>
      </c>
      <c r="N36" s="42">
        <f t="shared" si="3"/>
        <v>45638</v>
      </c>
      <c r="O36" s="42">
        <f t="shared" si="3"/>
        <v>45639</v>
      </c>
      <c r="P36" s="42">
        <f t="shared" si="3"/>
        <v>45640</v>
      </c>
      <c r="Q36" s="42">
        <f t="shared" si="3"/>
        <v>45641</v>
      </c>
      <c r="R36" s="42">
        <f t="shared" si="3"/>
        <v>45642</v>
      </c>
      <c r="S36" s="42">
        <f t="shared" si="3"/>
        <v>45643</v>
      </c>
      <c r="T36" s="42">
        <f t="shared" si="3"/>
        <v>45644</v>
      </c>
      <c r="U36" s="42">
        <f t="shared" si="3"/>
        <v>45645</v>
      </c>
      <c r="V36" s="42">
        <f t="shared" si="3"/>
        <v>45646</v>
      </c>
      <c r="W36" s="42">
        <f t="shared" si="3"/>
        <v>45647</v>
      </c>
      <c r="X36" s="42">
        <f t="shared" si="3"/>
        <v>45648</v>
      </c>
      <c r="Y36" s="42">
        <f t="shared" si="3"/>
        <v>45649</v>
      </c>
      <c r="Z36" s="42">
        <f t="shared" si="3"/>
        <v>45650</v>
      </c>
      <c r="AA36" s="42">
        <f t="shared" si="3"/>
        <v>45651</v>
      </c>
      <c r="AB36" s="42">
        <f t="shared" si="3"/>
        <v>45652</v>
      </c>
      <c r="AC36" s="42">
        <f t="shared" si="3"/>
        <v>45653</v>
      </c>
      <c r="AD36" s="42">
        <f t="shared" si="3"/>
        <v>45654</v>
      </c>
      <c r="AE36" s="42">
        <f t="shared" si="3"/>
        <v>45655</v>
      </c>
      <c r="AF36" s="42">
        <f t="shared" si="3"/>
        <v>45656</v>
      </c>
      <c r="AG36" s="42">
        <f t="shared" si="3"/>
        <v>45657</v>
      </c>
      <c r="AH36" s="131" t="s">
        <v>5</v>
      </c>
      <c r="AI36" s="134" t="s">
        <v>7</v>
      </c>
      <c r="AJ36" s="137" t="s">
        <v>5</v>
      </c>
      <c r="AK36" s="139" t="s">
        <v>7</v>
      </c>
    </row>
    <row r="37" spans="2:37" ht="28.5" customHeight="1" x14ac:dyDescent="0.15">
      <c r="B37" s="126" t="s">
        <v>4</v>
      </c>
      <c r="C37" s="71"/>
      <c r="D37" s="71"/>
      <c r="E37" s="71"/>
      <c r="F37" s="72"/>
      <c r="G37" s="71"/>
      <c r="H37" s="71"/>
      <c r="I37" s="71"/>
      <c r="J37" s="71"/>
      <c r="K37" s="71"/>
      <c r="L37" s="71"/>
      <c r="M37" s="71"/>
      <c r="N37" s="71"/>
      <c r="O37" s="71"/>
      <c r="P37" s="71"/>
      <c r="Q37" s="71"/>
      <c r="R37" s="71"/>
      <c r="S37" s="71"/>
      <c r="T37" s="71"/>
      <c r="U37" s="71"/>
      <c r="V37" s="71"/>
      <c r="W37" s="71"/>
      <c r="X37" s="71"/>
      <c r="Y37" s="71"/>
      <c r="Z37" s="72"/>
      <c r="AA37" s="71"/>
      <c r="AB37" s="71"/>
      <c r="AC37" s="71"/>
      <c r="AD37" s="71"/>
      <c r="AE37" s="71"/>
      <c r="AF37" s="71"/>
      <c r="AG37" s="74"/>
      <c r="AH37" s="132"/>
      <c r="AI37" s="135"/>
      <c r="AJ37" s="137"/>
      <c r="AK37" s="139"/>
    </row>
    <row r="38" spans="2:37" s="2" customFormat="1" ht="28.5" customHeight="1" x14ac:dyDescent="0.15">
      <c r="B38" s="127"/>
      <c r="C38" s="57"/>
      <c r="D38" s="57"/>
      <c r="E38" s="57"/>
      <c r="F38" s="80"/>
      <c r="G38" s="57"/>
      <c r="H38" s="57"/>
      <c r="I38" s="57"/>
      <c r="J38" s="57"/>
      <c r="K38" s="57"/>
      <c r="L38" s="57"/>
      <c r="M38" s="57"/>
      <c r="N38" s="57"/>
      <c r="O38" s="57"/>
      <c r="P38" s="57"/>
      <c r="Q38" s="57"/>
      <c r="R38" s="57"/>
      <c r="S38" s="57"/>
      <c r="T38" s="57"/>
      <c r="U38" s="57"/>
      <c r="V38" s="57"/>
      <c r="W38" s="57"/>
      <c r="X38" s="57"/>
      <c r="Y38" s="57"/>
      <c r="Z38" s="80"/>
      <c r="AA38" s="57"/>
      <c r="AB38" s="57"/>
      <c r="AC38" s="57"/>
      <c r="AD38" s="57"/>
      <c r="AE38" s="57"/>
      <c r="AF38" s="57"/>
      <c r="AG38" s="57"/>
      <c r="AH38" s="133"/>
      <c r="AI38" s="136"/>
      <c r="AJ38" s="138"/>
      <c r="AK38" s="140"/>
    </row>
    <row r="39" spans="2:37" s="1" customFormat="1" x14ac:dyDescent="0.15">
      <c r="B39" s="5" t="s">
        <v>2</v>
      </c>
      <c r="C39" s="9"/>
      <c r="D39" s="9"/>
      <c r="E39" s="9"/>
      <c r="F39" s="40"/>
      <c r="G39" s="9"/>
      <c r="H39" s="9"/>
      <c r="I39" s="9"/>
      <c r="J39" s="9"/>
      <c r="K39" s="9"/>
      <c r="L39" s="9"/>
      <c r="M39" s="9"/>
      <c r="N39" s="9"/>
      <c r="O39" s="9"/>
      <c r="P39" s="9"/>
      <c r="Q39" s="9"/>
      <c r="R39" s="9"/>
      <c r="S39" s="9"/>
      <c r="T39" s="9"/>
      <c r="U39" s="9"/>
      <c r="V39" s="9"/>
      <c r="W39" s="9"/>
      <c r="X39" s="9"/>
      <c r="Y39" s="9"/>
      <c r="Z39" s="40"/>
      <c r="AA39" s="9"/>
      <c r="AB39" s="9"/>
      <c r="AC39" s="9"/>
      <c r="AD39" s="9"/>
      <c r="AE39" s="9"/>
      <c r="AF39" s="9"/>
      <c r="AG39" s="9"/>
      <c r="AH39" s="7">
        <f>COUNTIF(C39:AG39,"●")</f>
        <v>0</v>
      </c>
      <c r="AI39" s="122" t="str">
        <f>IF(AH39=0,"",AH40/AH39)</f>
        <v/>
      </c>
      <c r="AJ39" s="11">
        <f>AJ30+AH39</f>
        <v>0</v>
      </c>
      <c r="AK39" s="124" t="str">
        <f>IF(AJ39=0,"",AJ40/AJ39)</f>
        <v/>
      </c>
    </row>
    <row r="40" spans="2:37" s="1" customFormat="1" ht="14.25" thickBot="1" x14ac:dyDescent="0.2">
      <c r="B40" s="6" t="s">
        <v>9</v>
      </c>
      <c r="C40" s="26"/>
      <c r="D40" s="26"/>
      <c r="E40" s="26"/>
      <c r="F40" s="35"/>
      <c r="G40" s="26"/>
      <c r="H40" s="26"/>
      <c r="I40" s="26"/>
      <c r="J40" s="26"/>
      <c r="K40" s="26"/>
      <c r="L40" s="26"/>
      <c r="M40" s="26"/>
      <c r="N40" s="26"/>
      <c r="O40" s="26"/>
      <c r="P40" s="26"/>
      <c r="Q40" s="26"/>
      <c r="R40" s="26"/>
      <c r="S40" s="26"/>
      <c r="T40" s="26"/>
      <c r="U40" s="26"/>
      <c r="V40" s="26"/>
      <c r="W40" s="26"/>
      <c r="X40" s="26"/>
      <c r="Y40" s="26"/>
      <c r="Z40" s="35"/>
      <c r="AA40" s="26"/>
      <c r="AB40" s="26"/>
      <c r="AC40" s="26"/>
      <c r="AD40" s="26"/>
      <c r="AE40" s="26"/>
      <c r="AF40" s="26"/>
      <c r="AG40" s="26"/>
      <c r="AH40" s="8">
        <f>COUNTIF(C40:AG40,"●")</f>
        <v>0</v>
      </c>
      <c r="AI40" s="123"/>
      <c r="AJ40" s="12">
        <f>AJ31+AH40</f>
        <v>0</v>
      </c>
      <c r="AK40" s="125"/>
    </row>
    <row r="41" spans="2:37" ht="9" customHeight="1" thickBot="1" x14ac:dyDescent="0.2">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row>
    <row r="42" spans="2:37" ht="13.5" customHeight="1" x14ac:dyDescent="0.15">
      <c r="B42" s="4" t="s">
        <v>31</v>
      </c>
      <c r="C42" s="37"/>
      <c r="D42" s="38"/>
      <c r="E42" s="38"/>
      <c r="F42" s="38"/>
      <c r="G42" s="38"/>
      <c r="H42" s="38"/>
      <c r="I42" s="38"/>
      <c r="J42" s="38"/>
      <c r="K42" s="38"/>
      <c r="L42" s="38"/>
      <c r="M42" s="38"/>
      <c r="N42" s="38"/>
      <c r="O42" s="38"/>
      <c r="P42" s="38"/>
      <c r="Q42" s="130">
        <f>IF(C34=12,Q33+1,Q33)</f>
        <v>2025</v>
      </c>
      <c r="R42" s="130"/>
      <c r="S42" s="130"/>
      <c r="T42" s="38"/>
      <c r="U42" s="38"/>
      <c r="V42" s="38"/>
      <c r="W42" s="38"/>
      <c r="X42" s="38"/>
      <c r="Y42" s="38"/>
      <c r="Z42" s="38"/>
      <c r="AA42" s="38"/>
      <c r="AB42" s="38"/>
      <c r="AC42" s="38"/>
      <c r="AD42" s="38"/>
      <c r="AE42" s="38"/>
      <c r="AF42" s="38"/>
      <c r="AG42" s="41"/>
      <c r="AH42" s="107" t="s">
        <v>8</v>
      </c>
      <c r="AI42" s="108"/>
      <c r="AJ42" s="113" t="s">
        <v>6</v>
      </c>
      <c r="AK42" s="114"/>
    </row>
    <row r="43" spans="2:37" ht="13.5" customHeight="1" x14ac:dyDescent="0.15">
      <c r="B43" s="39" t="s">
        <v>0</v>
      </c>
      <c r="C43" s="119">
        <f>IF(C34=12,1,C34+1)</f>
        <v>1</v>
      </c>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1"/>
      <c r="AH43" s="109"/>
      <c r="AI43" s="110"/>
      <c r="AJ43" s="115"/>
      <c r="AK43" s="116"/>
    </row>
    <row r="44" spans="2:37" x14ac:dyDescent="0.15">
      <c r="B44" s="5" t="s">
        <v>1</v>
      </c>
      <c r="C44" s="9">
        <v>1</v>
      </c>
      <c r="D44" s="9">
        <v>2</v>
      </c>
      <c r="E44" s="9">
        <v>3</v>
      </c>
      <c r="F44" s="9">
        <v>4</v>
      </c>
      <c r="G44" s="9">
        <v>5</v>
      </c>
      <c r="H44" s="9">
        <v>6</v>
      </c>
      <c r="I44" s="9">
        <v>7</v>
      </c>
      <c r="J44" s="9">
        <v>8</v>
      </c>
      <c r="K44" s="9">
        <v>9</v>
      </c>
      <c r="L44" s="9">
        <v>10</v>
      </c>
      <c r="M44" s="9">
        <v>11</v>
      </c>
      <c r="N44" s="9">
        <v>12</v>
      </c>
      <c r="O44" s="9">
        <v>13</v>
      </c>
      <c r="P44" s="9">
        <v>14</v>
      </c>
      <c r="Q44" s="9">
        <v>15</v>
      </c>
      <c r="R44" s="9">
        <v>16</v>
      </c>
      <c r="S44" s="9">
        <v>17</v>
      </c>
      <c r="T44" s="9">
        <v>18</v>
      </c>
      <c r="U44" s="9">
        <v>19</v>
      </c>
      <c r="V44" s="9">
        <v>20</v>
      </c>
      <c r="W44" s="9">
        <v>21</v>
      </c>
      <c r="X44" s="9">
        <v>22</v>
      </c>
      <c r="Y44" s="9">
        <v>23</v>
      </c>
      <c r="Z44" s="9">
        <v>24</v>
      </c>
      <c r="AA44" s="9">
        <v>25</v>
      </c>
      <c r="AB44" s="9">
        <v>26</v>
      </c>
      <c r="AC44" s="9">
        <v>27</v>
      </c>
      <c r="AD44" s="9">
        <v>28</v>
      </c>
      <c r="AE44" s="9">
        <f>IF(AD44+1&gt;(DAY(DATE(C43,C42+1,0))),"",AD44+1)</f>
        <v>29</v>
      </c>
      <c r="AF44" s="9">
        <f>IF(C43=2,"",30)</f>
        <v>30</v>
      </c>
      <c r="AG44" s="9">
        <f>IF(OR(C43=2,C43=4,C43=6,C43=9,C43=11),"",31)</f>
        <v>31</v>
      </c>
      <c r="AH44" s="111"/>
      <c r="AI44" s="112"/>
      <c r="AJ44" s="117"/>
      <c r="AK44" s="118"/>
    </row>
    <row r="45" spans="2:37" x14ac:dyDescent="0.15">
      <c r="B45" s="5" t="s">
        <v>3</v>
      </c>
      <c r="C45" s="42">
        <f>IF(C44="","",DATE($Q42,$C43,C44))</f>
        <v>45658</v>
      </c>
      <c r="D45" s="42">
        <f t="shared" ref="D45:AG45" si="4">IF(D44="","",DATE($Q42,$C43,D44))</f>
        <v>45659</v>
      </c>
      <c r="E45" s="42">
        <f t="shared" si="4"/>
        <v>45660</v>
      </c>
      <c r="F45" s="42">
        <f t="shared" si="4"/>
        <v>45661</v>
      </c>
      <c r="G45" s="42">
        <f t="shared" si="4"/>
        <v>45662</v>
      </c>
      <c r="H45" s="42">
        <f t="shared" si="4"/>
        <v>45663</v>
      </c>
      <c r="I45" s="42">
        <f t="shared" si="4"/>
        <v>45664</v>
      </c>
      <c r="J45" s="42">
        <f t="shared" si="4"/>
        <v>45665</v>
      </c>
      <c r="K45" s="42">
        <f t="shared" si="4"/>
        <v>45666</v>
      </c>
      <c r="L45" s="42">
        <f t="shared" si="4"/>
        <v>45667</v>
      </c>
      <c r="M45" s="42">
        <f t="shared" si="4"/>
        <v>45668</v>
      </c>
      <c r="N45" s="42">
        <f t="shared" si="4"/>
        <v>45669</v>
      </c>
      <c r="O45" s="42">
        <f t="shared" si="4"/>
        <v>45670</v>
      </c>
      <c r="P45" s="42">
        <f t="shared" si="4"/>
        <v>45671</v>
      </c>
      <c r="Q45" s="42">
        <f t="shared" si="4"/>
        <v>45672</v>
      </c>
      <c r="R45" s="42">
        <f t="shared" si="4"/>
        <v>45673</v>
      </c>
      <c r="S45" s="42">
        <f t="shared" si="4"/>
        <v>45674</v>
      </c>
      <c r="T45" s="42">
        <f t="shared" si="4"/>
        <v>45675</v>
      </c>
      <c r="U45" s="42">
        <f t="shared" si="4"/>
        <v>45676</v>
      </c>
      <c r="V45" s="42">
        <f t="shared" si="4"/>
        <v>45677</v>
      </c>
      <c r="W45" s="42">
        <f t="shared" si="4"/>
        <v>45678</v>
      </c>
      <c r="X45" s="42">
        <f t="shared" si="4"/>
        <v>45679</v>
      </c>
      <c r="Y45" s="42">
        <f t="shared" si="4"/>
        <v>45680</v>
      </c>
      <c r="Z45" s="42">
        <f t="shared" si="4"/>
        <v>45681</v>
      </c>
      <c r="AA45" s="42">
        <f t="shared" si="4"/>
        <v>45682</v>
      </c>
      <c r="AB45" s="42">
        <f t="shared" si="4"/>
        <v>45683</v>
      </c>
      <c r="AC45" s="42">
        <f t="shared" si="4"/>
        <v>45684</v>
      </c>
      <c r="AD45" s="42">
        <f t="shared" si="4"/>
        <v>45685</v>
      </c>
      <c r="AE45" s="42">
        <f t="shared" si="4"/>
        <v>45686</v>
      </c>
      <c r="AF45" s="42">
        <f t="shared" si="4"/>
        <v>45687</v>
      </c>
      <c r="AG45" s="42">
        <f t="shared" si="4"/>
        <v>45688</v>
      </c>
      <c r="AH45" s="131" t="s">
        <v>5</v>
      </c>
      <c r="AI45" s="134" t="s">
        <v>7</v>
      </c>
      <c r="AJ45" s="137" t="s">
        <v>5</v>
      </c>
      <c r="AK45" s="139" t="s">
        <v>7</v>
      </c>
    </row>
    <row r="46" spans="2:37" ht="28.5" customHeight="1" x14ac:dyDescent="0.15">
      <c r="B46" s="126" t="s">
        <v>4</v>
      </c>
      <c r="C46" s="71"/>
      <c r="D46" s="71"/>
      <c r="E46" s="71"/>
      <c r="F46" s="72"/>
      <c r="G46" s="71"/>
      <c r="H46" s="71"/>
      <c r="I46" s="71"/>
      <c r="J46" s="71"/>
      <c r="K46" s="71"/>
      <c r="L46" s="71"/>
      <c r="M46" s="71"/>
      <c r="N46" s="71"/>
      <c r="O46" s="71"/>
      <c r="P46" s="71"/>
      <c r="Q46" s="71"/>
      <c r="R46" s="71"/>
      <c r="S46" s="71"/>
      <c r="T46" s="71"/>
      <c r="U46" s="71"/>
      <c r="V46" s="71"/>
      <c r="W46" s="71"/>
      <c r="X46" s="71"/>
      <c r="Y46" s="71"/>
      <c r="Z46" s="72"/>
      <c r="AA46" s="71"/>
      <c r="AB46" s="71"/>
      <c r="AC46" s="71"/>
      <c r="AD46" s="71"/>
      <c r="AE46" s="71"/>
      <c r="AF46" s="71"/>
      <c r="AG46" s="74"/>
      <c r="AH46" s="132"/>
      <c r="AI46" s="135"/>
      <c r="AJ46" s="137"/>
      <c r="AK46" s="139"/>
    </row>
    <row r="47" spans="2:37" s="2" customFormat="1" ht="28.5" customHeight="1" x14ac:dyDescent="0.15">
      <c r="B47" s="127"/>
      <c r="C47" s="57"/>
      <c r="D47" s="57"/>
      <c r="E47" s="57"/>
      <c r="F47" s="80"/>
      <c r="G47" s="57"/>
      <c r="H47" s="57"/>
      <c r="I47" s="57"/>
      <c r="J47" s="57"/>
      <c r="K47" s="57"/>
      <c r="L47" s="57"/>
      <c r="M47" s="57"/>
      <c r="N47" s="57"/>
      <c r="O47" s="57"/>
      <c r="P47" s="57"/>
      <c r="Q47" s="57"/>
      <c r="R47" s="57"/>
      <c r="S47" s="57"/>
      <c r="T47" s="57"/>
      <c r="U47" s="57"/>
      <c r="V47" s="57"/>
      <c r="W47" s="57"/>
      <c r="X47" s="57"/>
      <c r="Y47" s="57"/>
      <c r="Z47" s="80"/>
      <c r="AA47" s="57"/>
      <c r="AB47" s="57"/>
      <c r="AC47" s="57"/>
      <c r="AD47" s="57"/>
      <c r="AE47" s="57"/>
      <c r="AF47" s="57"/>
      <c r="AG47" s="57"/>
      <c r="AH47" s="133"/>
      <c r="AI47" s="136"/>
      <c r="AJ47" s="138"/>
      <c r="AK47" s="140"/>
    </row>
    <row r="48" spans="2:37" s="1" customFormat="1" x14ac:dyDescent="0.15">
      <c r="B48" s="5" t="s">
        <v>2</v>
      </c>
      <c r="C48" s="9"/>
      <c r="D48" s="9"/>
      <c r="E48" s="9"/>
      <c r="F48" s="40"/>
      <c r="G48" s="9"/>
      <c r="H48" s="9"/>
      <c r="I48" s="9"/>
      <c r="J48" s="9"/>
      <c r="K48" s="9"/>
      <c r="L48" s="9"/>
      <c r="M48" s="9"/>
      <c r="N48" s="9"/>
      <c r="O48" s="9"/>
      <c r="P48" s="9"/>
      <c r="Q48" s="9"/>
      <c r="R48" s="9"/>
      <c r="S48" s="9"/>
      <c r="T48" s="9"/>
      <c r="U48" s="9"/>
      <c r="V48" s="9"/>
      <c r="W48" s="9"/>
      <c r="X48" s="9"/>
      <c r="Y48" s="9"/>
      <c r="Z48" s="40"/>
      <c r="AA48" s="9"/>
      <c r="AB48" s="9"/>
      <c r="AC48" s="9"/>
      <c r="AD48" s="9"/>
      <c r="AE48" s="9"/>
      <c r="AF48" s="9"/>
      <c r="AG48" s="9"/>
      <c r="AH48" s="7">
        <f>COUNTIF(C48:AG48,"●")</f>
        <v>0</v>
      </c>
      <c r="AI48" s="122" t="str">
        <f>IF(AH48=0,"",AH49/AH48)</f>
        <v/>
      </c>
      <c r="AJ48" s="11">
        <f>AJ39+AH48</f>
        <v>0</v>
      </c>
      <c r="AK48" s="124" t="str">
        <f>IF(AJ48=0,"",AJ49/AJ48)</f>
        <v/>
      </c>
    </row>
    <row r="49" spans="2:37" s="1" customFormat="1" ht="14.25" thickBot="1" x14ac:dyDescent="0.2">
      <c r="B49" s="6" t="s">
        <v>9</v>
      </c>
      <c r="C49" s="26"/>
      <c r="D49" s="26"/>
      <c r="E49" s="26"/>
      <c r="F49" s="35"/>
      <c r="G49" s="26"/>
      <c r="H49" s="26"/>
      <c r="I49" s="26"/>
      <c r="J49" s="26"/>
      <c r="K49" s="26"/>
      <c r="L49" s="26"/>
      <c r="M49" s="26"/>
      <c r="N49" s="26"/>
      <c r="O49" s="26"/>
      <c r="P49" s="26"/>
      <c r="Q49" s="26"/>
      <c r="R49" s="26"/>
      <c r="S49" s="26"/>
      <c r="T49" s="26"/>
      <c r="U49" s="26"/>
      <c r="V49" s="26"/>
      <c r="W49" s="26"/>
      <c r="X49" s="26"/>
      <c r="Y49" s="26"/>
      <c r="Z49" s="35"/>
      <c r="AA49" s="26"/>
      <c r="AB49" s="26"/>
      <c r="AC49" s="26"/>
      <c r="AD49" s="26"/>
      <c r="AE49" s="26"/>
      <c r="AF49" s="26"/>
      <c r="AG49" s="26"/>
      <c r="AH49" s="8">
        <f>COUNTIF(C49:AG49,"●")</f>
        <v>0</v>
      </c>
      <c r="AI49" s="123"/>
      <c r="AJ49" s="12">
        <f>AJ40+AH49</f>
        <v>0</v>
      </c>
      <c r="AK49" s="125"/>
    </row>
    <row r="50" spans="2:37" ht="9" customHeight="1" thickBot="1" x14ac:dyDescent="0.2">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row>
    <row r="51" spans="2:37" ht="13.5" customHeight="1" x14ac:dyDescent="0.15">
      <c r="B51" s="4" t="s">
        <v>31</v>
      </c>
      <c r="C51" s="37"/>
      <c r="D51" s="38"/>
      <c r="E51" s="38"/>
      <c r="F51" s="38"/>
      <c r="G51" s="38"/>
      <c r="H51" s="38"/>
      <c r="I51" s="38"/>
      <c r="J51" s="38"/>
      <c r="K51" s="38"/>
      <c r="L51" s="38"/>
      <c r="M51" s="38"/>
      <c r="N51" s="38"/>
      <c r="O51" s="38"/>
      <c r="P51" s="38"/>
      <c r="Q51" s="130">
        <f>IF(C43=12,Q42+1,Q42)</f>
        <v>2025</v>
      </c>
      <c r="R51" s="130"/>
      <c r="S51" s="130"/>
      <c r="T51" s="38"/>
      <c r="U51" s="38"/>
      <c r="V51" s="38"/>
      <c r="W51" s="38"/>
      <c r="X51" s="38"/>
      <c r="Y51" s="38"/>
      <c r="Z51" s="38"/>
      <c r="AA51" s="38"/>
      <c r="AB51" s="38"/>
      <c r="AC51" s="38"/>
      <c r="AD51" s="38"/>
      <c r="AE51" s="38"/>
      <c r="AF51" s="38"/>
      <c r="AG51" s="41"/>
      <c r="AH51" s="107" t="s">
        <v>8</v>
      </c>
      <c r="AI51" s="108"/>
      <c r="AJ51" s="113" t="s">
        <v>6</v>
      </c>
      <c r="AK51" s="114"/>
    </row>
    <row r="52" spans="2:37" ht="13.5" customHeight="1" x14ac:dyDescent="0.15">
      <c r="B52" s="39" t="s">
        <v>0</v>
      </c>
      <c r="C52" s="119">
        <f>IF(C43=12,1,C43+1)</f>
        <v>2</v>
      </c>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1"/>
      <c r="AH52" s="109"/>
      <c r="AI52" s="110"/>
      <c r="AJ52" s="115"/>
      <c r="AK52" s="116"/>
    </row>
    <row r="53" spans="2:37" x14ac:dyDescent="0.15">
      <c r="B53" s="5" t="s">
        <v>1</v>
      </c>
      <c r="C53" s="9">
        <v>1</v>
      </c>
      <c r="D53" s="9">
        <v>2</v>
      </c>
      <c r="E53" s="9">
        <v>3</v>
      </c>
      <c r="F53" s="9">
        <v>4</v>
      </c>
      <c r="G53" s="9">
        <v>5</v>
      </c>
      <c r="H53" s="9">
        <v>6</v>
      </c>
      <c r="I53" s="9">
        <v>7</v>
      </c>
      <c r="J53" s="9">
        <v>8</v>
      </c>
      <c r="K53" s="9">
        <v>9</v>
      </c>
      <c r="L53" s="9">
        <v>10</v>
      </c>
      <c r="M53" s="9">
        <v>11</v>
      </c>
      <c r="N53" s="9">
        <v>12</v>
      </c>
      <c r="O53" s="9">
        <v>13</v>
      </c>
      <c r="P53" s="9">
        <v>14</v>
      </c>
      <c r="Q53" s="9">
        <v>15</v>
      </c>
      <c r="R53" s="9">
        <v>16</v>
      </c>
      <c r="S53" s="9">
        <v>17</v>
      </c>
      <c r="T53" s="9">
        <v>18</v>
      </c>
      <c r="U53" s="9">
        <v>19</v>
      </c>
      <c r="V53" s="9">
        <v>20</v>
      </c>
      <c r="W53" s="9">
        <v>21</v>
      </c>
      <c r="X53" s="9">
        <v>22</v>
      </c>
      <c r="Y53" s="9">
        <v>23</v>
      </c>
      <c r="Z53" s="9">
        <v>24</v>
      </c>
      <c r="AA53" s="9">
        <v>25</v>
      </c>
      <c r="AB53" s="9">
        <v>26</v>
      </c>
      <c r="AC53" s="9">
        <v>27</v>
      </c>
      <c r="AD53" s="9">
        <v>28</v>
      </c>
      <c r="AE53" s="9">
        <f>IF(AD53+1&gt;(DAY(DATE(C52,C51+1,0))),"",AD53+1)</f>
        <v>29</v>
      </c>
      <c r="AF53" s="9" t="str">
        <f>IF(C52=2,"",30)</f>
        <v/>
      </c>
      <c r="AG53" s="9" t="str">
        <f>IF(OR(C52=2,C52=4,C52=6,C52=9,C52=11),"",31)</f>
        <v/>
      </c>
      <c r="AH53" s="111"/>
      <c r="AI53" s="112"/>
      <c r="AJ53" s="117"/>
      <c r="AK53" s="118"/>
    </row>
    <row r="54" spans="2:37" x14ac:dyDescent="0.15">
      <c r="B54" s="5" t="s">
        <v>3</v>
      </c>
      <c r="C54" s="42">
        <f>IF(C53="","",DATE($Q51,$C52,C53))</f>
        <v>45689</v>
      </c>
      <c r="D54" s="42">
        <f t="shared" ref="D54:AG54" si="5">IF(D53="","",DATE($Q51,$C52,D53))</f>
        <v>45690</v>
      </c>
      <c r="E54" s="42">
        <f t="shared" si="5"/>
        <v>45691</v>
      </c>
      <c r="F54" s="42">
        <f t="shared" si="5"/>
        <v>45692</v>
      </c>
      <c r="G54" s="42">
        <f t="shared" si="5"/>
        <v>45693</v>
      </c>
      <c r="H54" s="42">
        <f t="shared" si="5"/>
        <v>45694</v>
      </c>
      <c r="I54" s="42">
        <f t="shared" si="5"/>
        <v>45695</v>
      </c>
      <c r="J54" s="42">
        <f t="shared" si="5"/>
        <v>45696</v>
      </c>
      <c r="K54" s="42">
        <f t="shared" si="5"/>
        <v>45697</v>
      </c>
      <c r="L54" s="42">
        <f t="shared" si="5"/>
        <v>45698</v>
      </c>
      <c r="M54" s="42">
        <f t="shared" si="5"/>
        <v>45699</v>
      </c>
      <c r="N54" s="42">
        <f t="shared" si="5"/>
        <v>45700</v>
      </c>
      <c r="O54" s="42">
        <f t="shared" si="5"/>
        <v>45701</v>
      </c>
      <c r="P54" s="42">
        <f t="shared" si="5"/>
        <v>45702</v>
      </c>
      <c r="Q54" s="42">
        <f t="shared" si="5"/>
        <v>45703</v>
      </c>
      <c r="R54" s="42">
        <f t="shared" si="5"/>
        <v>45704</v>
      </c>
      <c r="S54" s="42">
        <f t="shared" si="5"/>
        <v>45705</v>
      </c>
      <c r="T54" s="42">
        <f t="shared" si="5"/>
        <v>45706</v>
      </c>
      <c r="U54" s="42">
        <f t="shared" si="5"/>
        <v>45707</v>
      </c>
      <c r="V54" s="42">
        <f t="shared" si="5"/>
        <v>45708</v>
      </c>
      <c r="W54" s="42">
        <f t="shared" si="5"/>
        <v>45709</v>
      </c>
      <c r="X54" s="42">
        <f t="shared" si="5"/>
        <v>45710</v>
      </c>
      <c r="Y54" s="42">
        <f t="shared" si="5"/>
        <v>45711</v>
      </c>
      <c r="Z54" s="42">
        <f t="shared" si="5"/>
        <v>45712</v>
      </c>
      <c r="AA54" s="42">
        <f t="shared" si="5"/>
        <v>45713</v>
      </c>
      <c r="AB54" s="42">
        <f t="shared" si="5"/>
        <v>45714</v>
      </c>
      <c r="AC54" s="42">
        <f t="shared" si="5"/>
        <v>45715</v>
      </c>
      <c r="AD54" s="42">
        <f t="shared" si="5"/>
        <v>45716</v>
      </c>
      <c r="AE54" s="42">
        <f t="shared" si="5"/>
        <v>45717</v>
      </c>
      <c r="AF54" s="42" t="str">
        <f t="shared" si="5"/>
        <v/>
      </c>
      <c r="AG54" s="42" t="str">
        <f t="shared" si="5"/>
        <v/>
      </c>
      <c r="AH54" s="131" t="s">
        <v>5</v>
      </c>
      <c r="AI54" s="134" t="s">
        <v>7</v>
      </c>
      <c r="AJ54" s="137" t="s">
        <v>5</v>
      </c>
      <c r="AK54" s="139" t="s">
        <v>7</v>
      </c>
    </row>
    <row r="55" spans="2:37" ht="28.5" customHeight="1" x14ac:dyDescent="0.15">
      <c r="B55" s="126" t="s">
        <v>4</v>
      </c>
      <c r="C55" s="71"/>
      <c r="D55" s="71"/>
      <c r="E55" s="71"/>
      <c r="F55" s="72"/>
      <c r="G55" s="71"/>
      <c r="H55" s="71"/>
      <c r="I55" s="71"/>
      <c r="J55" s="71"/>
      <c r="K55" s="71"/>
      <c r="L55" s="71"/>
      <c r="M55" s="71"/>
      <c r="N55" s="71"/>
      <c r="O55" s="71"/>
      <c r="P55" s="71"/>
      <c r="Q55" s="71"/>
      <c r="R55" s="71"/>
      <c r="S55" s="71"/>
      <c r="T55" s="71"/>
      <c r="U55" s="71"/>
      <c r="V55" s="71"/>
      <c r="W55" s="71"/>
      <c r="X55" s="71"/>
      <c r="Y55" s="71"/>
      <c r="Z55" s="72"/>
      <c r="AA55" s="71"/>
      <c r="AB55" s="71"/>
      <c r="AC55" s="71"/>
      <c r="AD55" s="71"/>
      <c r="AE55" s="71"/>
      <c r="AF55" s="71"/>
      <c r="AG55" s="74"/>
      <c r="AH55" s="132"/>
      <c r="AI55" s="135"/>
      <c r="AJ55" s="137"/>
      <c r="AK55" s="139"/>
    </row>
    <row r="56" spans="2:37" s="2" customFormat="1" ht="28.5" customHeight="1" x14ac:dyDescent="0.15">
      <c r="B56" s="127"/>
      <c r="C56" s="57"/>
      <c r="D56" s="57"/>
      <c r="E56" s="57"/>
      <c r="F56" s="80"/>
      <c r="G56" s="57"/>
      <c r="H56" s="57"/>
      <c r="I56" s="57"/>
      <c r="J56" s="57"/>
      <c r="K56" s="57"/>
      <c r="L56" s="57"/>
      <c r="M56" s="57"/>
      <c r="N56" s="57"/>
      <c r="O56" s="57"/>
      <c r="P56" s="57"/>
      <c r="Q56" s="57"/>
      <c r="R56" s="57"/>
      <c r="S56" s="57"/>
      <c r="T56" s="57"/>
      <c r="U56" s="57"/>
      <c r="V56" s="57"/>
      <c r="W56" s="57"/>
      <c r="X56" s="57"/>
      <c r="Y56" s="57"/>
      <c r="Z56" s="80"/>
      <c r="AA56" s="57"/>
      <c r="AB56" s="57"/>
      <c r="AC56" s="57"/>
      <c r="AD56" s="57"/>
      <c r="AE56" s="57"/>
      <c r="AF56" s="57"/>
      <c r="AG56" s="57"/>
      <c r="AH56" s="133"/>
      <c r="AI56" s="136"/>
      <c r="AJ56" s="138"/>
      <c r="AK56" s="140"/>
    </row>
    <row r="57" spans="2:37" s="1" customFormat="1" x14ac:dyDescent="0.15">
      <c r="B57" s="5" t="s">
        <v>2</v>
      </c>
      <c r="C57" s="9"/>
      <c r="D57" s="9"/>
      <c r="E57" s="9"/>
      <c r="F57" s="40"/>
      <c r="G57" s="9"/>
      <c r="H57" s="9"/>
      <c r="I57" s="9"/>
      <c r="J57" s="9"/>
      <c r="K57" s="9"/>
      <c r="L57" s="9"/>
      <c r="M57" s="9"/>
      <c r="N57" s="9"/>
      <c r="O57" s="9"/>
      <c r="P57" s="9"/>
      <c r="Q57" s="9"/>
      <c r="R57" s="9"/>
      <c r="S57" s="9"/>
      <c r="T57" s="9"/>
      <c r="U57" s="9"/>
      <c r="V57" s="9"/>
      <c r="W57" s="9"/>
      <c r="X57" s="9"/>
      <c r="Y57" s="9"/>
      <c r="Z57" s="40"/>
      <c r="AA57" s="9"/>
      <c r="AB57" s="9"/>
      <c r="AC57" s="9"/>
      <c r="AD57" s="9"/>
      <c r="AE57" s="9"/>
      <c r="AF57" s="9"/>
      <c r="AG57" s="9"/>
      <c r="AH57" s="7">
        <f>COUNTIF(C57:AG57,"●")</f>
        <v>0</v>
      </c>
      <c r="AI57" s="122" t="str">
        <f>IF(AH57=0,"",AH58/AH57)</f>
        <v/>
      </c>
      <c r="AJ57" s="11">
        <f>AJ48+AH57</f>
        <v>0</v>
      </c>
      <c r="AK57" s="124" t="str">
        <f>IF(AJ57=0,"",AJ58/AJ57)</f>
        <v/>
      </c>
    </row>
    <row r="58" spans="2:37" s="1" customFormat="1" ht="14.25" thickBot="1" x14ac:dyDescent="0.2">
      <c r="B58" s="6" t="s">
        <v>9</v>
      </c>
      <c r="C58" s="26"/>
      <c r="D58" s="26"/>
      <c r="E58" s="26"/>
      <c r="F58" s="35"/>
      <c r="G58" s="26"/>
      <c r="H58" s="26"/>
      <c r="I58" s="26"/>
      <c r="J58" s="26"/>
      <c r="K58" s="26"/>
      <c r="L58" s="26"/>
      <c r="M58" s="26"/>
      <c r="N58" s="26"/>
      <c r="O58" s="26"/>
      <c r="P58" s="26"/>
      <c r="Q58" s="26"/>
      <c r="R58" s="26"/>
      <c r="S58" s="26"/>
      <c r="T58" s="26"/>
      <c r="U58" s="26"/>
      <c r="V58" s="26"/>
      <c r="W58" s="26"/>
      <c r="X58" s="26"/>
      <c r="Y58" s="26"/>
      <c r="Z58" s="35"/>
      <c r="AA58" s="26"/>
      <c r="AB58" s="26"/>
      <c r="AC58" s="26"/>
      <c r="AD58" s="26"/>
      <c r="AE58" s="26"/>
      <c r="AF58" s="26"/>
      <c r="AG58" s="26"/>
      <c r="AH58" s="8">
        <f>COUNTIF(C58:AG58,"●")</f>
        <v>0</v>
      </c>
      <c r="AI58" s="123"/>
      <c r="AJ58" s="12">
        <f>AJ49+AH58</f>
        <v>0</v>
      </c>
      <c r="AK58" s="125"/>
    </row>
    <row r="59" spans="2:37" ht="9" customHeight="1" thickBot="1" x14ac:dyDescent="0.2">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row>
    <row r="60" spans="2:37" ht="13.5" customHeight="1" x14ac:dyDescent="0.15">
      <c r="B60" s="4" t="s">
        <v>31</v>
      </c>
      <c r="C60" s="37"/>
      <c r="D60" s="38"/>
      <c r="E60" s="38"/>
      <c r="F60" s="38"/>
      <c r="G60" s="38"/>
      <c r="H60" s="38"/>
      <c r="I60" s="38"/>
      <c r="J60" s="38"/>
      <c r="K60" s="38"/>
      <c r="L60" s="38"/>
      <c r="M60" s="38"/>
      <c r="N60" s="38"/>
      <c r="O60" s="38"/>
      <c r="P60" s="38"/>
      <c r="Q60" s="130">
        <f>IF(C52=12,Q51+1,Q51)</f>
        <v>2025</v>
      </c>
      <c r="R60" s="130"/>
      <c r="S60" s="130"/>
      <c r="T60" s="38"/>
      <c r="U60" s="38"/>
      <c r="V60" s="38"/>
      <c r="W60" s="38"/>
      <c r="X60" s="38"/>
      <c r="Y60" s="38"/>
      <c r="Z60" s="38"/>
      <c r="AA60" s="38"/>
      <c r="AB60" s="38"/>
      <c r="AC60" s="38"/>
      <c r="AD60" s="38"/>
      <c r="AE60" s="38"/>
      <c r="AF60" s="38"/>
      <c r="AG60" s="41"/>
      <c r="AH60" s="107" t="s">
        <v>8</v>
      </c>
      <c r="AI60" s="108"/>
      <c r="AJ60" s="113" t="s">
        <v>6</v>
      </c>
      <c r="AK60" s="114"/>
    </row>
    <row r="61" spans="2:37" ht="13.5" customHeight="1" x14ac:dyDescent="0.15">
      <c r="B61" s="39" t="s">
        <v>0</v>
      </c>
      <c r="C61" s="119">
        <f>IF(C52=12,1,C52+1)</f>
        <v>3</v>
      </c>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1"/>
      <c r="AH61" s="109"/>
      <c r="AI61" s="110"/>
      <c r="AJ61" s="115"/>
      <c r="AK61" s="116"/>
    </row>
    <row r="62" spans="2:37" x14ac:dyDescent="0.15">
      <c r="B62" s="5" t="s">
        <v>1</v>
      </c>
      <c r="C62" s="9">
        <v>1</v>
      </c>
      <c r="D62" s="9">
        <v>2</v>
      </c>
      <c r="E62" s="9">
        <v>3</v>
      </c>
      <c r="F62" s="9">
        <v>4</v>
      </c>
      <c r="G62" s="9">
        <v>5</v>
      </c>
      <c r="H62" s="9">
        <v>6</v>
      </c>
      <c r="I62" s="9">
        <v>7</v>
      </c>
      <c r="J62" s="9">
        <v>8</v>
      </c>
      <c r="K62" s="9">
        <v>9</v>
      </c>
      <c r="L62" s="9">
        <v>10</v>
      </c>
      <c r="M62" s="9">
        <v>11</v>
      </c>
      <c r="N62" s="9">
        <v>12</v>
      </c>
      <c r="O62" s="9">
        <v>13</v>
      </c>
      <c r="P62" s="9">
        <v>14</v>
      </c>
      <c r="Q62" s="9">
        <v>15</v>
      </c>
      <c r="R62" s="9">
        <v>16</v>
      </c>
      <c r="S62" s="9">
        <v>17</v>
      </c>
      <c r="T62" s="9">
        <v>18</v>
      </c>
      <c r="U62" s="9">
        <v>19</v>
      </c>
      <c r="V62" s="9">
        <v>20</v>
      </c>
      <c r="W62" s="9">
        <v>21</v>
      </c>
      <c r="X62" s="9">
        <v>22</v>
      </c>
      <c r="Y62" s="9">
        <v>23</v>
      </c>
      <c r="Z62" s="9">
        <v>24</v>
      </c>
      <c r="AA62" s="9">
        <v>25</v>
      </c>
      <c r="AB62" s="9">
        <v>26</v>
      </c>
      <c r="AC62" s="9">
        <v>27</v>
      </c>
      <c r="AD62" s="9">
        <v>28</v>
      </c>
      <c r="AE62" s="9">
        <f>IF(AD62+1&gt;(DAY(DATE(C61,C60+1,0))),"",AD62+1)</f>
        <v>29</v>
      </c>
      <c r="AF62" s="9">
        <f>IF(C61=2,"",30)</f>
        <v>30</v>
      </c>
      <c r="AG62" s="9">
        <f>IF(OR(C61=2,C61=4,C61=6,C61=9,C61=11),"",31)</f>
        <v>31</v>
      </c>
      <c r="AH62" s="111"/>
      <c r="AI62" s="112"/>
      <c r="AJ62" s="117"/>
      <c r="AK62" s="118"/>
    </row>
    <row r="63" spans="2:37" x14ac:dyDescent="0.15">
      <c r="B63" s="5" t="s">
        <v>3</v>
      </c>
      <c r="C63" s="42">
        <f>IF(C62="","",DATE($Q60,$C61,C62))</f>
        <v>45717</v>
      </c>
      <c r="D63" s="42">
        <f t="shared" ref="D63:AG63" si="6">IF(D62="","",DATE($Q60,$C61,D62))</f>
        <v>45718</v>
      </c>
      <c r="E63" s="42">
        <f t="shared" si="6"/>
        <v>45719</v>
      </c>
      <c r="F63" s="42">
        <f t="shared" si="6"/>
        <v>45720</v>
      </c>
      <c r="G63" s="42">
        <f t="shared" si="6"/>
        <v>45721</v>
      </c>
      <c r="H63" s="42">
        <f t="shared" si="6"/>
        <v>45722</v>
      </c>
      <c r="I63" s="42">
        <f t="shared" si="6"/>
        <v>45723</v>
      </c>
      <c r="J63" s="42">
        <f t="shared" si="6"/>
        <v>45724</v>
      </c>
      <c r="K63" s="42">
        <f t="shared" si="6"/>
        <v>45725</v>
      </c>
      <c r="L63" s="42">
        <f t="shared" si="6"/>
        <v>45726</v>
      </c>
      <c r="M63" s="42">
        <f t="shared" si="6"/>
        <v>45727</v>
      </c>
      <c r="N63" s="42">
        <f t="shared" si="6"/>
        <v>45728</v>
      </c>
      <c r="O63" s="42">
        <f t="shared" si="6"/>
        <v>45729</v>
      </c>
      <c r="P63" s="42">
        <f t="shared" si="6"/>
        <v>45730</v>
      </c>
      <c r="Q63" s="42">
        <f t="shared" si="6"/>
        <v>45731</v>
      </c>
      <c r="R63" s="42">
        <f t="shared" si="6"/>
        <v>45732</v>
      </c>
      <c r="S63" s="42">
        <f t="shared" si="6"/>
        <v>45733</v>
      </c>
      <c r="T63" s="42">
        <f t="shared" si="6"/>
        <v>45734</v>
      </c>
      <c r="U63" s="42">
        <f t="shared" si="6"/>
        <v>45735</v>
      </c>
      <c r="V63" s="42">
        <f t="shared" si="6"/>
        <v>45736</v>
      </c>
      <c r="W63" s="42">
        <f t="shared" si="6"/>
        <v>45737</v>
      </c>
      <c r="X63" s="42">
        <f t="shared" si="6"/>
        <v>45738</v>
      </c>
      <c r="Y63" s="42">
        <f t="shared" si="6"/>
        <v>45739</v>
      </c>
      <c r="Z63" s="42">
        <f t="shared" si="6"/>
        <v>45740</v>
      </c>
      <c r="AA63" s="42">
        <f t="shared" si="6"/>
        <v>45741</v>
      </c>
      <c r="AB63" s="42">
        <f t="shared" si="6"/>
        <v>45742</v>
      </c>
      <c r="AC63" s="42">
        <f t="shared" si="6"/>
        <v>45743</v>
      </c>
      <c r="AD63" s="42">
        <f t="shared" si="6"/>
        <v>45744</v>
      </c>
      <c r="AE63" s="42">
        <f t="shared" si="6"/>
        <v>45745</v>
      </c>
      <c r="AF63" s="42">
        <f t="shared" si="6"/>
        <v>45746</v>
      </c>
      <c r="AG63" s="42">
        <f t="shared" si="6"/>
        <v>45747</v>
      </c>
      <c r="AH63" s="131" t="s">
        <v>5</v>
      </c>
      <c r="AI63" s="134" t="s">
        <v>7</v>
      </c>
      <c r="AJ63" s="137" t="s">
        <v>5</v>
      </c>
      <c r="AK63" s="139" t="s">
        <v>7</v>
      </c>
    </row>
    <row r="64" spans="2:37" ht="28.5" customHeight="1" x14ac:dyDescent="0.15">
      <c r="B64" s="126" t="s">
        <v>4</v>
      </c>
      <c r="C64" s="71"/>
      <c r="D64" s="71"/>
      <c r="E64" s="71"/>
      <c r="F64" s="72"/>
      <c r="G64" s="71"/>
      <c r="H64" s="71"/>
      <c r="I64" s="71"/>
      <c r="J64" s="71"/>
      <c r="K64" s="71"/>
      <c r="L64" s="71"/>
      <c r="M64" s="71"/>
      <c r="N64" s="71"/>
      <c r="O64" s="71"/>
      <c r="P64" s="71"/>
      <c r="Q64" s="71"/>
      <c r="R64" s="71"/>
      <c r="S64" s="71"/>
      <c r="T64" s="71"/>
      <c r="U64" s="71"/>
      <c r="V64" s="71"/>
      <c r="W64" s="71"/>
      <c r="X64" s="71"/>
      <c r="Y64" s="71"/>
      <c r="Z64" s="72"/>
      <c r="AA64" s="71"/>
      <c r="AB64" s="71"/>
      <c r="AC64" s="71"/>
      <c r="AD64" s="71"/>
      <c r="AE64" s="71"/>
      <c r="AF64" s="71"/>
      <c r="AG64" s="74"/>
      <c r="AH64" s="132"/>
      <c r="AI64" s="135"/>
      <c r="AJ64" s="137"/>
      <c r="AK64" s="139"/>
    </row>
    <row r="65" spans="2:37" s="2" customFormat="1" ht="28.5" customHeight="1" x14ac:dyDescent="0.15">
      <c r="B65" s="127"/>
      <c r="C65" s="57"/>
      <c r="D65" s="57"/>
      <c r="E65" s="57"/>
      <c r="F65" s="80"/>
      <c r="G65" s="57"/>
      <c r="H65" s="57"/>
      <c r="I65" s="57"/>
      <c r="J65" s="57"/>
      <c r="K65" s="57"/>
      <c r="L65" s="57"/>
      <c r="M65" s="57"/>
      <c r="N65" s="57"/>
      <c r="O65" s="57"/>
      <c r="P65" s="57"/>
      <c r="Q65" s="57"/>
      <c r="R65" s="57"/>
      <c r="S65" s="57"/>
      <c r="T65" s="57"/>
      <c r="U65" s="57"/>
      <c r="V65" s="57"/>
      <c r="W65" s="57"/>
      <c r="X65" s="57"/>
      <c r="Y65" s="57"/>
      <c r="Z65" s="80"/>
      <c r="AA65" s="57"/>
      <c r="AB65" s="57"/>
      <c r="AC65" s="57"/>
      <c r="AD65" s="57"/>
      <c r="AE65" s="57"/>
      <c r="AF65" s="57"/>
      <c r="AG65" s="57"/>
      <c r="AH65" s="133"/>
      <c r="AI65" s="136"/>
      <c r="AJ65" s="138"/>
      <c r="AK65" s="140"/>
    </row>
    <row r="66" spans="2:37" s="1" customFormat="1" x14ac:dyDescent="0.15">
      <c r="B66" s="5" t="s">
        <v>2</v>
      </c>
      <c r="C66" s="9"/>
      <c r="D66" s="9"/>
      <c r="E66" s="9"/>
      <c r="F66" s="40"/>
      <c r="G66" s="9"/>
      <c r="H66" s="9"/>
      <c r="I66" s="9"/>
      <c r="J66" s="9"/>
      <c r="K66" s="9"/>
      <c r="L66" s="9"/>
      <c r="M66" s="9"/>
      <c r="N66" s="9"/>
      <c r="O66" s="9"/>
      <c r="P66" s="9"/>
      <c r="Q66" s="9"/>
      <c r="R66" s="9"/>
      <c r="S66" s="9"/>
      <c r="T66" s="9"/>
      <c r="U66" s="9"/>
      <c r="V66" s="9"/>
      <c r="W66" s="9"/>
      <c r="X66" s="9"/>
      <c r="Y66" s="9"/>
      <c r="Z66" s="40"/>
      <c r="AA66" s="9"/>
      <c r="AB66" s="9"/>
      <c r="AC66" s="9"/>
      <c r="AD66" s="9"/>
      <c r="AE66" s="9"/>
      <c r="AF66" s="9"/>
      <c r="AG66" s="9"/>
      <c r="AH66" s="7">
        <f>COUNTIF(C66:AG66,"●")</f>
        <v>0</v>
      </c>
      <c r="AI66" s="122" t="str">
        <f>IF(AH66=0,"",AH67/AH66)</f>
        <v/>
      </c>
      <c r="AJ66" s="11">
        <f>AJ57+AH66</f>
        <v>0</v>
      </c>
      <c r="AK66" s="124" t="str">
        <f>IF(AJ66=0,"",AJ67/AJ66)</f>
        <v/>
      </c>
    </row>
    <row r="67" spans="2:37" s="1" customFormat="1" ht="14.25" thickBot="1" x14ac:dyDescent="0.2">
      <c r="B67" s="6" t="s">
        <v>9</v>
      </c>
      <c r="C67" s="26"/>
      <c r="D67" s="26"/>
      <c r="E67" s="26"/>
      <c r="F67" s="35"/>
      <c r="G67" s="26"/>
      <c r="H67" s="26"/>
      <c r="I67" s="26"/>
      <c r="J67" s="26"/>
      <c r="K67" s="26"/>
      <c r="L67" s="26"/>
      <c r="M67" s="26"/>
      <c r="N67" s="26"/>
      <c r="O67" s="26"/>
      <c r="P67" s="26"/>
      <c r="Q67" s="26"/>
      <c r="R67" s="26"/>
      <c r="S67" s="26"/>
      <c r="T67" s="26"/>
      <c r="U67" s="26"/>
      <c r="V67" s="26"/>
      <c r="W67" s="26"/>
      <c r="X67" s="26"/>
      <c r="Y67" s="26"/>
      <c r="Z67" s="35"/>
      <c r="AA67" s="26"/>
      <c r="AB67" s="26"/>
      <c r="AC67" s="26"/>
      <c r="AD67" s="26"/>
      <c r="AE67" s="26"/>
      <c r="AF67" s="26"/>
      <c r="AG67" s="26"/>
      <c r="AH67" s="8">
        <f>COUNTIF(C67:AG67,"●")</f>
        <v>0</v>
      </c>
      <c r="AI67" s="123"/>
      <c r="AJ67" s="12">
        <f>AJ58+AH67</f>
        <v>0</v>
      </c>
      <c r="AK67" s="125"/>
    </row>
    <row r="68" spans="2:37" ht="9" customHeight="1" thickBot="1" x14ac:dyDescent="0.2">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row>
    <row r="69" spans="2:37" x14ac:dyDescent="0.15">
      <c r="B69" s="4" t="s">
        <v>31</v>
      </c>
      <c r="C69" s="37"/>
      <c r="D69" s="38"/>
      <c r="E69" s="38"/>
      <c r="F69" s="38"/>
      <c r="G69" s="38"/>
      <c r="H69" s="38"/>
      <c r="I69" s="38"/>
      <c r="J69" s="38"/>
      <c r="K69" s="38"/>
      <c r="L69" s="38"/>
      <c r="M69" s="38"/>
      <c r="N69" s="38"/>
      <c r="O69" s="38"/>
      <c r="P69" s="38"/>
      <c r="Q69" s="130">
        <f>IF(C61=12,Q60+1,Q60)</f>
        <v>2025</v>
      </c>
      <c r="R69" s="130"/>
      <c r="S69" s="130"/>
      <c r="T69" s="38"/>
      <c r="U69" s="38"/>
      <c r="V69" s="38"/>
      <c r="W69" s="38"/>
      <c r="X69" s="38"/>
      <c r="Y69" s="38"/>
      <c r="Z69" s="38"/>
      <c r="AA69" s="38"/>
      <c r="AB69" s="38"/>
      <c r="AC69" s="38"/>
      <c r="AD69" s="38"/>
      <c r="AE69" s="38"/>
      <c r="AF69" s="38"/>
      <c r="AG69" s="41"/>
      <c r="AH69" s="107" t="s">
        <v>8</v>
      </c>
      <c r="AI69" s="108"/>
      <c r="AJ69" s="113" t="s">
        <v>6</v>
      </c>
      <c r="AK69" s="114"/>
    </row>
    <row r="70" spans="2:37" x14ac:dyDescent="0.15">
      <c r="B70" s="39" t="s">
        <v>0</v>
      </c>
      <c r="C70" s="119">
        <f>IF(C61=12,1,C61+1)</f>
        <v>4</v>
      </c>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1"/>
      <c r="AH70" s="109"/>
      <c r="AI70" s="110"/>
      <c r="AJ70" s="115"/>
      <c r="AK70" s="116"/>
    </row>
    <row r="71" spans="2:37" x14ac:dyDescent="0.15">
      <c r="B71" s="5" t="s">
        <v>1</v>
      </c>
      <c r="C71" s="9">
        <v>1</v>
      </c>
      <c r="D71" s="9">
        <v>2</v>
      </c>
      <c r="E71" s="9">
        <v>3</v>
      </c>
      <c r="F71" s="9">
        <v>4</v>
      </c>
      <c r="G71" s="9">
        <v>5</v>
      </c>
      <c r="H71" s="9">
        <v>6</v>
      </c>
      <c r="I71" s="9">
        <v>7</v>
      </c>
      <c r="J71" s="9">
        <v>8</v>
      </c>
      <c r="K71" s="9">
        <v>9</v>
      </c>
      <c r="L71" s="9">
        <v>10</v>
      </c>
      <c r="M71" s="9">
        <v>11</v>
      </c>
      <c r="N71" s="9">
        <v>12</v>
      </c>
      <c r="O71" s="9">
        <v>13</v>
      </c>
      <c r="P71" s="9">
        <v>14</v>
      </c>
      <c r="Q71" s="9">
        <v>15</v>
      </c>
      <c r="R71" s="9">
        <v>16</v>
      </c>
      <c r="S71" s="9">
        <v>17</v>
      </c>
      <c r="T71" s="9">
        <v>18</v>
      </c>
      <c r="U71" s="9">
        <v>19</v>
      </c>
      <c r="V71" s="9">
        <v>20</v>
      </c>
      <c r="W71" s="9">
        <v>21</v>
      </c>
      <c r="X71" s="9">
        <v>22</v>
      </c>
      <c r="Y71" s="9">
        <v>23</v>
      </c>
      <c r="Z71" s="9">
        <v>24</v>
      </c>
      <c r="AA71" s="9">
        <v>25</v>
      </c>
      <c r="AB71" s="9">
        <v>26</v>
      </c>
      <c r="AC71" s="9">
        <v>27</v>
      </c>
      <c r="AD71" s="9">
        <v>28</v>
      </c>
      <c r="AE71" s="9">
        <f>IF(AD71+1&gt;(DAY(DATE(C70,C69+1,0))),"",AD71+1)</f>
        <v>29</v>
      </c>
      <c r="AF71" s="9">
        <f>IF(C70=2,"",30)</f>
        <v>30</v>
      </c>
      <c r="AG71" s="9" t="str">
        <f>IF(OR(C70=2,C70=4,C70=6,C70=9,C70=11),"",31)</f>
        <v/>
      </c>
      <c r="AH71" s="111"/>
      <c r="AI71" s="112"/>
      <c r="AJ71" s="117"/>
      <c r="AK71" s="118"/>
    </row>
    <row r="72" spans="2:37" x14ac:dyDescent="0.15">
      <c r="B72" s="5" t="s">
        <v>3</v>
      </c>
      <c r="C72" s="42">
        <f>IF(C71="","",DATE($Q69,$C70,C71))</f>
        <v>45748</v>
      </c>
      <c r="D72" s="42">
        <f t="shared" ref="D72:AG72" si="7">IF(D71="","",DATE($Q69,$C70,D71))</f>
        <v>45749</v>
      </c>
      <c r="E72" s="42">
        <f t="shared" si="7"/>
        <v>45750</v>
      </c>
      <c r="F72" s="42">
        <f t="shared" si="7"/>
        <v>45751</v>
      </c>
      <c r="G72" s="42">
        <f t="shared" si="7"/>
        <v>45752</v>
      </c>
      <c r="H72" s="42">
        <f t="shared" si="7"/>
        <v>45753</v>
      </c>
      <c r="I72" s="42">
        <f t="shared" si="7"/>
        <v>45754</v>
      </c>
      <c r="J72" s="42">
        <f t="shared" si="7"/>
        <v>45755</v>
      </c>
      <c r="K72" s="42">
        <f t="shared" si="7"/>
        <v>45756</v>
      </c>
      <c r="L72" s="42">
        <f t="shared" si="7"/>
        <v>45757</v>
      </c>
      <c r="M72" s="42">
        <f t="shared" si="7"/>
        <v>45758</v>
      </c>
      <c r="N72" s="42">
        <f t="shared" si="7"/>
        <v>45759</v>
      </c>
      <c r="O72" s="42">
        <f t="shared" si="7"/>
        <v>45760</v>
      </c>
      <c r="P72" s="42">
        <f t="shared" si="7"/>
        <v>45761</v>
      </c>
      <c r="Q72" s="42">
        <f t="shared" si="7"/>
        <v>45762</v>
      </c>
      <c r="R72" s="42">
        <f t="shared" si="7"/>
        <v>45763</v>
      </c>
      <c r="S72" s="42">
        <f t="shared" si="7"/>
        <v>45764</v>
      </c>
      <c r="T72" s="42">
        <f t="shared" si="7"/>
        <v>45765</v>
      </c>
      <c r="U72" s="42">
        <f t="shared" si="7"/>
        <v>45766</v>
      </c>
      <c r="V72" s="42">
        <f t="shared" si="7"/>
        <v>45767</v>
      </c>
      <c r="W72" s="42">
        <f t="shared" si="7"/>
        <v>45768</v>
      </c>
      <c r="X72" s="42">
        <f t="shared" si="7"/>
        <v>45769</v>
      </c>
      <c r="Y72" s="42">
        <f t="shared" si="7"/>
        <v>45770</v>
      </c>
      <c r="Z72" s="42">
        <f t="shared" si="7"/>
        <v>45771</v>
      </c>
      <c r="AA72" s="42">
        <f t="shared" si="7"/>
        <v>45772</v>
      </c>
      <c r="AB72" s="42">
        <f t="shared" si="7"/>
        <v>45773</v>
      </c>
      <c r="AC72" s="42">
        <f t="shared" si="7"/>
        <v>45774</v>
      </c>
      <c r="AD72" s="42">
        <f t="shared" si="7"/>
        <v>45775</v>
      </c>
      <c r="AE72" s="42">
        <f t="shared" si="7"/>
        <v>45776</v>
      </c>
      <c r="AF72" s="42">
        <f t="shared" si="7"/>
        <v>45777</v>
      </c>
      <c r="AG72" s="42" t="str">
        <f t="shared" si="7"/>
        <v/>
      </c>
      <c r="AH72" s="131" t="s">
        <v>5</v>
      </c>
      <c r="AI72" s="134" t="s">
        <v>7</v>
      </c>
      <c r="AJ72" s="137" t="s">
        <v>5</v>
      </c>
      <c r="AK72" s="139" t="s">
        <v>7</v>
      </c>
    </row>
    <row r="73" spans="2:37" ht="28.5" customHeight="1" x14ac:dyDescent="0.15">
      <c r="B73" s="126" t="s">
        <v>4</v>
      </c>
      <c r="C73" s="71"/>
      <c r="D73" s="71"/>
      <c r="E73" s="71"/>
      <c r="F73" s="72"/>
      <c r="G73" s="71"/>
      <c r="H73" s="71"/>
      <c r="I73" s="71"/>
      <c r="J73" s="71"/>
      <c r="K73" s="71"/>
      <c r="L73" s="71"/>
      <c r="M73" s="71"/>
      <c r="N73" s="71"/>
      <c r="O73" s="71"/>
      <c r="P73" s="71"/>
      <c r="Q73" s="71"/>
      <c r="R73" s="71"/>
      <c r="S73" s="71"/>
      <c r="T73" s="71"/>
      <c r="U73" s="71"/>
      <c r="V73" s="71"/>
      <c r="W73" s="71"/>
      <c r="X73" s="71"/>
      <c r="Y73" s="71"/>
      <c r="Z73" s="72"/>
      <c r="AA73" s="71"/>
      <c r="AB73" s="71"/>
      <c r="AC73" s="71"/>
      <c r="AD73" s="71"/>
      <c r="AE73" s="71"/>
      <c r="AF73" s="71"/>
      <c r="AG73" s="74"/>
      <c r="AH73" s="132"/>
      <c r="AI73" s="135"/>
      <c r="AJ73" s="137"/>
      <c r="AK73" s="139"/>
    </row>
    <row r="74" spans="2:37" s="2" customFormat="1" ht="28.5" customHeight="1" x14ac:dyDescent="0.15">
      <c r="B74" s="127"/>
      <c r="C74" s="57"/>
      <c r="D74" s="57"/>
      <c r="E74" s="57"/>
      <c r="F74" s="80"/>
      <c r="G74" s="57"/>
      <c r="H74" s="57"/>
      <c r="I74" s="57"/>
      <c r="J74" s="57"/>
      <c r="K74" s="57"/>
      <c r="L74" s="57"/>
      <c r="M74" s="57"/>
      <c r="N74" s="57"/>
      <c r="O74" s="57"/>
      <c r="P74" s="57"/>
      <c r="Q74" s="57"/>
      <c r="R74" s="57"/>
      <c r="S74" s="57"/>
      <c r="T74" s="57"/>
      <c r="U74" s="57"/>
      <c r="V74" s="57"/>
      <c r="W74" s="57"/>
      <c r="X74" s="57"/>
      <c r="Y74" s="57"/>
      <c r="Z74" s="80"/>
      <c r="AA74" s="57"/>
      <c r="AB74" s="57"/>
      <c r="AC74" s="57"/>
      <c r="AD74" s="57"/>
      <c r="AE74" s="57"/>
      <c r="AF74" s="57"/>
      <c r="AG74" s="57"/>
      <c r="AH74" s="133"/>
      <c r="AI74" s="136"/>
      <c r="AJ74" s="138"/>
      <c r="AK74" s="140"/>
    </row>
    <row r="75" spans="2:37" s="1" customFormat="1" x14ac:dyDescent="0.15">
      <c r="B75" s="5" t="s">
        <v>2</v>
      </c>
      <c r="C75" s="9"/>
      <c r="D75" s="9"/>
      <c r="E75" s="9"/>
      <c r="F75" s="40"/>
      <c r="G75" s="9"/>
      <c r="H75" s="9"/>
      <c r="I75" s="9"/>
      <c r="J75" s="9"/>
      <c r="K75" s="9"/>
      <c r="L75" s="9"/>
      <c r="M75" s="9"/>
      <c r="N75" s="9"/>
      <c r="O75" s="9"/>
      <c r="P75" s="9"/>
      <c r="Q75" s="9"/>
      <c r="R75" s="9"/>
      <c r="S75" s="9"/>
      <c r="T75" s="9"/>
      <c r="U75" s="9"/>
      <c r="V75" s="9"/>
      <c r="W75" s="9"/>
      <c r="X75" s="9"/>
      <c r="Y75" s="9"/>
      <c r="Z75" s="40"/>
      <c r="AA75" s="9"/>
      <c r="AB75" s="9"/>
      <c r="AC75" s="9"/>
      <c r="AD75" s="9"/>
      <c r="AE75" s="9"/>
      <c r="AF75" s="9"/>
      <c r="AG75" s="9"/>
      <c r="AH75" s="7">
        <f>COUNTIF(C75:AG75,"●")</f>
        <v>0</v>
      </c>
      <c r="AI75" s="122" t="str">
        <f>IF(AH75=0,"",AH76/AH75)</f>
        <v/>
      </c>
      <c r="AJ75" s="11">
        <f>AJ66+AH75</f>
        <v>0</v>
      </c>
      <c r="AK75" s="124" t="str">
        <f>IF(AJ75=0,"",AJ76/AJ75)</f>
        <v/>
      </c>
    </row>
    <row r="76" spans="2:37" s="1" customFormat="1" ht="14.25" thickBot="1" x14ac:dyDescent="0.2">
      <c r="B76" s="6" t="s">
        <v>9</v>
      </c>
      <c r="C76" s="26"/>
      <c r="D76" s="26"/>
      <c r="E76" s="26"/>
      <c r="F76" s="35"/>
      <c r="G76" s="26"/>
      <c r="H76" s="26"/>
      <c r="I76" s="26"/>
      <c r="J76" s="26"/>
      <c r="K76" s="26"/>
      <c r="L76" s="26"/>
      <c r="M76" s="26"/>
      <c r="N76" s="26"/>
      <c r="O76" s="26"/>
      <c r="P76" s="26"/>
      <c r="Q76" s="26"/>
      <c r="R76" s="26"/>
      <c r="S76" s="26"/>
      <c r="T76" s="26"/>
      <c r="U76" s="26"/>
      <c r="V76" s="26"/>
      <c r="W76" s="26"/>
      <c r="X76" s="26"/>
      <c r="Y76" s="26"/>
      <c r="Z76" s="35"/>
      <c r="AA76" s="26"/>
      <c r="AB76" s="26"/>
      <c r="AC76" s="26"/>
      <c r="AD76" s="26"/>
      <c r="AE76" s="26"/>
      <c r="AF76" s="26"/>
      <c r="AG76" s="26"/>
      <c r="AH76" s="8">
        <f>COUNTIF(C76:AG76,"●")</f>
        <v>0</v>
      </c>
      <c r="AI76" s="123"/>
      <c r="AJ76" s="12">
        <f>AJ67+AH76</f>
        <v>0</v>
      </c>
      <c r="AK76" s="125"/>
    </row>
    <row r="77" spans="2:37" ht="8.25" customHeight="1" x14ac:dyDescent="0.15"/>
    <row r="78" spans="2:37" ht="14.25" x14ac:dyDescent="0.15">
      <c r="B78" s="27" t="s">
        <v>19</v>
      </c>
      <c r="AD78" s="179" t="s">
        <v>17</v>
      </c>
      <c r="AE78" s="179"/>
      <c r="AF78" s="179"/>
      <c r="AG78" s="179"/>
      <c r="AH78" s="179"/>
      <c r="AI78" s="179"/>
      <c r="AJ78" s="180">
        <f>IF(AK75="",0,AK75)</f>
        <v>0</v>
      </c>
      <c r="AK78" s="179"/>
    </row>
    <row r="79" spans="2:37" ht="14.25" x14ac:dyDescent="0.15">
      <c r="B79" s="181" t="s">
        <v>25</v>
      </c>
      <c r="C79" s="181"/>
      <c r="D79" s="181"/>
      <c r="E79" s="181"/>
      <c r="F79" s="181"/>
      <c r="G79" s="181"/>
      <c r="H79" s="181"/>
      <c r="I79" s="181"/>
      <c r="J79" s="181"/>
      <c r="K79" s="181"/>
      <c r="L79" s="181"/>
      <c r="M79" s="181"/>
      <c r="N79" s="181"/>
      <c r="O79" s="181"/>
      <c r="P79" s="181"/>
      <c r="Q79" s="181"/>
      <c r="R79" s="181"/>
      <c r="S79" s="181"/>
      <c r="T79" s="181"/>
      <c r="U79" s="181"/>
      <c r="V79" s="181"/>
      <c r="AD79" s="179" t="s">
        <v>18</v>
      </c>
      <c r="AE79" s="179"/>
      <c r="AF79" s="179"/>
      <c r="AG79" s="179"/>
      <c r="AH79" s="179"/>
      <c r="AI79" s="179"/>
      <c r="AJ79" s="179" t="str">
        <f>IF(1&lt;=AJ78,"４週８休",IF(0.875&lt;=AJ78,"４週7休",IF(0.75&lt;=AJ78,"４週6休","—")))</f>
        <v>—</v>
      </c>
      <c r="AK79" s="179"/>
    </row>
    <row r="80" spans="2:37" ht="5.25" customHeight="1" x14ac:dyDescent="0.15">
      <c r="B80" s="28"/>
      <c r="AD80" s="29"/>
      <c r="AE80" s="29"/>
      <c r="AF80" s="29"/>
      <c r="AG80" s="29"/>
      <c r="AH80" s="29"/>
      <c r="AI80" s="29"/>
      <c r="AJ80" s="29"/>
      <c r="AK80" s="29"/>
    </row>
    <row r="81" spans="2:37" ht="14.25" x14ac:dyDescent="0.15">
      <c r="B81" s="28"/>
      <c r="F81" s="182" t="s">
        <v>20</v>
      </c>
      <c r="G81" s="182"/>
      <c r="H81" s="183"/>
      <c r="I81" s="183"/>
      <c r="J81" s="183"/>
      <c r="K81" s="183"/>
      <c r="L81" s="183"/>
      <c r="M81" s="183"/>
      <c r="T81" s="182" t="s">
        <v>21</v>
      </c>
      <c r="U81" s="182"/>
      <c r="V81" s="183" t="s">
        <v>45</v>
      </c>
      <c r="W81" s="183"/>
      <c r="X81" s="183"/>
      <c r="Y81" s="183"/>
      <c r="Z81" s="183"/>
      <c r="AA81" s="183"/>
      <c r="AD81" s="29"/>
      <c r="AE81" s="29"/>
      <c r="AF81" s="29"/>
      <c r="AG81" s="29"/>
      <c r="AH81" s="29"/>
      <c r="AI81" s="29"/>
      <c r="AJ81" s="29"/>
      <c r="AK81" s="29"/>
    </row>
    <row r="82" spans="2:37" ht="3" customHeight="1" x14ac:dyDescent="0.15"/>
    <row r="83" spans="2:37" x14ac:dyDescent="0.15">
      <c r="F83" s="30"/>
      <c r="G83" s="31"/>
      <c r="H83" s="31"/>
      <c r="I83" s="31"/>
      <c r="J83" s="30"/>
      <c r="K83" s="31"/>
      <c r="L83" s="31"/>
      <c r="M83" s="31"/>
      <c r="T83" s="170" t="s">
        <v>15</v>
      </c>
      <c r="U83" s="171"/>
      <c r="V83" s="171"/>
      <c r="W83" s="172"/>
      <c r="X83" s="170" t="s">
        <v>26</v>
      </c>
      <c r="Y83" s="171"/>
      <c r="Z83" s="171"/>
      <c r="AA83" s="172"/>
      <c r="AB83" s="170" t="s">
        <v>16</v>
      </c>
      <c r="AC83" s="171"/>
      <c r="AD83" s="171"/>
      <c r="AE83" s="172"/>
    </row>
    <row r="84" spans="2:37" x14ac:dyDescent="0.15">
      <c r="F84" s="31" t="s">
        <v>23</v>
      </c>
      <c r="G84" s="31"/>
      <c r="H84" s="31"/>
      <c r="I84" s="31"/>
      <c r="J84" s="31"/>
      <c r="K84" s="31"/>
      <c r="L84" s="31"/>
      <c r="M84" s="31"/>
      <c r="T84" s="173"/>
      <c r="U84" s="174"/>
      <c r="V84" s="174"/>
      <c r="W84" s="175"/>
      <c r="X84" s="173"/>
      <c r="Y84" s="174"/>
      <c r="Z84" s="174"/>
      <c r="AA84" s="175"/>
      <c r="AB84" s="173"/>
      <c r="AC84" s="174"/>
      <c r="AD84" s="174"/>
      <c r="AE84" s="175"/>
    </row>
    <row r="85" spans="2:37" x14ac:dyDescent="0.15">
      <c r="F85" s="176"/>
      <c r="G85" s="176"/>
      <c r="H85" s="176"/>
      <c r="I85" s="176"/>
      <c r="J85" s="176"/>
      <c r="K85" s="176"/>
      <c r="L85" s="176"/>
      <c r="M85" s="176"/>
      <c r="T85" s="19"/>
      <c r="U85" s="20"/>
      <c r="V85" s="20"/>
      <c r="W85" s="21"/>
      <c r="X85" s="19"/>
      <c r="Y85" s="20"/>
      <c r="Z85" s="20"/>
      <c r="AA85" s="21"/>
      <c r="AB85" s="19"/>
      <c r="AC85" s="20"/>
      <c r="AD85" s="20"/>
      <c r="AE85" s="21"/>
    </row>
    <row r="86" spans="2:37" x14ac:dyDescent="0.15">
      <c r="F86" s="177"/>
      <c r="G86" s="177"/>
      <c r="H86" s="177"/>
      <c r="I86" s="177"/>
      <c r="J86" s="177"/>
      <c r="K86" s="177"/>
      <c r="L86" s="177"/>
      <c r="M86" s="177"/>
      <c r="T86" s="24"/>
      <c r="U86" s="16"/>
      <c r="V86" s="16"/>
      <c r="W86" s="25"/>
      <c r="X86" s="24"/>
      <c r="Y86" s="16"/>
      <c r="Z86" s="16"/>
      <c r="AA86" s="25"/>
      <c r="AB86" s="24"/>
      <c r="AC86" s="16"/>
      <c r="AD86" s="16"/>
      <c r="AE86" s="25"/>
    </row>
    <row r="87" spans="2:37" x14ac:dyDescent="0.15">
      <c r="F87" s="16"/>
      <c r="G87" s="16"/>
      <c r="H87" s="16"/>
      <c r="I87" s="16"/>
      <c r="J87" s="16"/>
      <c r="K87" s="16"/>
      <c r="L87" s="16"/>
      <c r="M87" s="16"/>
      <c r="T87" s="24"/>
      <c r="U87" s="16"/>
      <c r="V87" s="16"/>
      <c r="W87" s="25"/>
      <c r="X87" s="24"/>
      <c r="Y87" s="16"/>
      <c r="Z87" s="16"/>
      <c r="AA87" s="25"/>
      <c r="AB87" s="24"/>
      <c r="AC87" s="16"/>
      <c r="AD87" s="16"/>
      <c r="AE87" s="25"/>
    </row>
    <row r="88" spans="2:37" x14ac:dyDescent="0.15">
      <c r="F88" s="31" t="s">
        <v>24</v>
      </c>
      <c r="G88" s="31"/>
      <c r="H88" s="31"/>
      <c r="I88" s="31"/>
      <c r="J88" s="31"/>
      <c r="K88" s="31"/>
      <c r="L88" s="31"/>
      <c r="M88" s="31"/>
      <c r="T88" s="24"/>
      <c r="U88" s="16"/>
      <c r="V88" s="16"/>
      <c r="W88" s="25"/>
      <c r="X88" s="24"/>
      <c r="Y88" s="16"/>
      <c r="Z88" s="16"/>
      <c r="AA88" s="25"/>
      <c r="AB88" s="24"/>
      <c r="AC88" s="16"/>
      <c r="AD88" s="16"/>
      <c r="AE88" s="25"/>
    </row>
    <row r="89" spans="2:37" x14ac:dyDescent="0.15">
      <c r="F89" s="176"/>
      <c r="G89" s="176"/>
      <c r="H89" s="176"/>
      <c r="I89" s="176"/>
      <c r="J89" s="176"/>
      <c r="K89" s="176"/>
      <c r="L89" s="176"/>
      <c r="M89" s="176"/>
      <c r="T89" s="24"/>
      <c r="U89" s="16"/>
      <c r="V89" s="16"/>
      <c r="W89" s="25"/>
      <c r="X89" s="24"/>
      <c r="Y89" s="16"/>
      <c r="Z89" s="16"/>
      <c r="AA89" s="25"/>
      <c r="AB89" s="24"/>
      <c r="AC89" s="16"/>
      <c r="AD89" s="16"/>
      <c r="AE89" s="25"/>
    </row>
    <row r="90" spans="2:37" x14ac:dyDescent="0.15">
      <c r="F90" s="177"/>
      <c r="G90" s="177"/>
      <c r="H90" s="177"/>
      <c r="I90" s="177"/>
      <c r="J90" s="177"/>
      <c r="K90" s="177"/>
      <c r="L90" s="177"/>
      <c r="M90" s="177"/>
      <c r="T90" s="22"/>
      <c r="U90" s="34"/>
      <c r="V90" s="34"/>
      <c r="W90" s="23"/>
      <c r="X90" s="22"/>
      <c r="Y90" s="34"/>
      <c r="Z90" s="34"/>
      <c r="AA90" s="23"/>
      <c r="AB90" s="22"/>
      <c r="AC90" s="34"/>
      <c r="AD90" s="34"/>
      <c r="AE90" s="23"/>
    </row>
    <row r="91" spans="2:37" ht="47.25" customHeight="1" x14ac:dyDescent="0.15">
      <c r="B91" s="178" t="s">
        <v>28</v>
      </c>
      <c r="C91" s="178"/>
      <c r="D91" s="178"/>
      <c r="E91" s="178"/>
      <c r="F91" s="178"/>
      <c r="G91" s="178"/>
      <c r="H91" s="178"/>
      <c r="I91" s="178"/>
      <c r="J91" s="178"/>
      <c r="K91" s="178"/>
      <c r="L91" s="178"/>
      <c r="M91" s="178"/>
      <c r="N91" s="178"/>
      <c r="O91" s="178"/>
      <c r="P91" s="178"/>
      <c r="Q91" s="178"/>
      <c r="R91" s="178"/>
      <c r="S91" s="178"/>
      <c r="T91" s="178"/>
      <c r="U91" s="178"/>
      <c r="V91" s="178"/>
      <c r="W91" s="178"/>
      <c r="X91" s="178"/>
      <c r="Y91" s="178"/>
      <c r="Z91" s="178"/>
      <c r="AA91" s="178"/>
      <c r="AB91" s="178"/>
      <c r="AC91" s="178"/>
      <c r="AD91" s="178"/>
      <c r="AE91" s="178"/>
      <c r="AF91" s="178"/>
      <c r="AG91" s="178"/>
      <c r="AH91" s="178"/>
      <c r="AI91" s="178"/>
      <c r="AJ91" s="178"/>
      <c r="AK91" s="178"/>
    </row>
  </sheetData>
  <mergeCells count="112">
    <mergeCell ref="AI1:AJ1"/>
    <mergeCell ref="R2:Y4"/>
    <mergeCell ref="T83:W84"/>
    <mergeCell ref="X83:AA84"/>
    <mergeCell ref="AB83:AE84"/>
    <mergeCell ref="F85:M86"/>
    <mergeCell ref="F89:M90"/>
    <mergeCell ref="B91:AK91"/>
    <mergeCell ref="AD78:AI78"/>
    <mergeCell ref="AJ78:AK78"/>
    <mergeCell ref="B79:V79"/>
    <mergeCell ref="AD79:AI79"/>
    <mergeCell ref="AJ79:AK79"/>
    <mergeCell ref="F81:G81"/>
    <mergeCell ref="H81:M81"/>
    <mergeCell ref="T81:U81"/>
    <mergeCell ref="V81:AA81"/>
    <mergeCell ref="AH72:AH74"/>
    <mergeCell ref="AI72:AI74"/>
    <mergeCell ref="AJ72:AJ74"/>
    <mergeCell ref="AK72:AK74"/>
    <mergeCell ref="B73:B74"/>
    <mergeCell ref="AI75:AI76"/>
    <mergeCell ref="AK75:AK76"/>
    <mergeCell ref="B64:B65"/>
    <mergeCell ref="AI66:AI67"/>
    <mergeCell ref="AK66:AK67"/>
    <mergeCell ref="Q69:S69"/>
    <mergeCell ref="AH69:AI71"/>
    <mergeCell ref="AJ69:AK71"/>
    <mergeCell ref="C70:AG70"/>
    <mergeCell ref="Q60:S60"/>
    <mergeCell ref="AH60:AI62"/>
    <mergeCell ref="AJ60:AK62"/>
    <mergeCell ref="C61:AG61"/>
    <mergeCell ref="AH63:AH65"/>
    <mergeCell ref="AI63:AI65"/>
    <mergeCell ref="AJ63:AJ65"/>
    <mergeCell ref="AK63:AK65"/>
    <mergeCell ref="AH54:AH56"/>
    <mergeCell ref="AI54:AI56"/>
    <mergeCell ref="AJ54:AJ56"/>
    <mergeCell ref="AK54:AK56"/>
    <mergeCell ref="B55:B56"/>
    <mergeCell ref="AI57:AI58"/>
    <mergeCell ref="AK57:AK58"/>
    <mergeCell ref="B46:B47"/>
    <mergeCell ref="AI48:AI49"/>
    <mergeCell ref="AK48:AK49"/>
    <mergeCell ref="Q51:S51"/>
    <mergeCell ref="AH51:AI53"/>
    <mergeCell ref="AJ51:AK53"/>
    <mergeCell ref="C52:AG52"/>
    <mergeCell ref="Q42:S42"/>
    <mergeCell ref="AH42:AI44"/>
    <mergeCell ref="AJ42:AK44"/>
    <mergeCell ref="C43:AG43"/>
    <mergeCell ref="AH45:AH47"/>
    <mergeCell ref="AI45:AI47"/>
    <mergeCell ref="AJ45:AJ47"/>
    <mergeCell ref="AK45:AK47"/>
    <mergeCell ref="AH36:AH38"/>
    <mergeCell ref="AI36:AI38"/>
    <mergeCell ref="AJ36:AJ38"/>
    <mergeCell ref="AK36:AK38"/>
    <mergeCell ref="B37:B38"/>
    <mergeCell ref="AI39:AI40"/>
    <mergeCell ref="AK39:AK40"/>
    <mergeCell ref="B28:B29"/>
    <mergeCell ref="AI30:AI31"/>
    <mergeCell ref="AK30:AK31"/>
    <mergeCell ref="Q33:S33"/>
    <mergeCell ref="AH33:AI35"/>
    <mergeCell ref="AJ33:AK35"/>
    <mergeCell ref="C34:AG34"/>
    <mergeCell ref="Q24:S24"/>
    <mergeCell ref="AH24:AI26"/>
    <mergeCell ref="AJ24:AK26"/>
    <mergeCell ref="C25:AG25"/>
    <mergeCell ref="AH27:AH29"/>
    <mergeCell ref="AI27:AI29"/>
    <mergeCell ref="AJ27:AJ29"/>
    <mergeCell ref="AK27:AK29"/>
    <mergeCell ref="AH18:AH20"/>
    <mergeCell ref="AI18:AI20"/>
    <mergeCell ref="AJ18:AJ20"/>
    <mergeCell ref="AK18:AK20"/>
    <mergeCell ref="AH9:AH11"/>
    <mergeCell ref="AI9:AI11"/>
    <mergeCell ref="AJ9:AJ11"/>
    <mergeCell ref="AK9:AK11"/>
    <mergeCell ref="B19:B20"/>
    <mergeCell ref="AI21:AI22"/>
    <mergeCell ref="AK21:AK22"/>
    <mergeCell ref="B10:B11"/>
    <mergeCell ref="AI12:AI13"/>
    <mergeCell ref="AK12:AK13"/>
    <mergeCell ref="Q15:S15"/>
    <mergeCell ref="AH15:AI17"/>
    <mergeCell ref="AJ15:AK17"/>
    <mergeCell ref="C16:AG16"/>
    <mergeCell ref="D2:J2"/>
    <mergeCell ref="D3:P3"/>
    <mergeCell ref="B4:C4"/>
    <mergeCell ref="D4:I4"/>
    <mergeCell ref="K4:P4"/>
    <mergeCell ref="AF4:AG4"/>
    <mergeCell ref="AH4:AK4"/>
    <mergeCell ref="Q6:S6"/>
    <mergeCell ref="AH6:AI8"/>
    <mergeCell ref="AJ6:AK8"/>
    <mergeCell ref="C7:AG7"/>
  </mergeCells>
  <phoneticPr fontId="1"/>
  <conditionalFormatting sqref="C75:AG76">
    <cfRule type="expression" dxfId="19" priority="35">
      <formula>WEEKDAY(DATE($Q$69,$C$70,C$71))=7</formula>
    </cfRule>
    <cfRule type="expression" dxfId="18" priority="36">
      <formula>WEEKDAY(DATE($Q$69,$C$70,C$71))=1</formula>
    </cfRule>
  </conditionalFormatting>
  <conditionalFormatting sqref="C8:AG9">
    <cfRule type="expression" dxfId="17" priority="49">
      <formula>WEEKDAY(DATE($Q$6,$C$7,C$8))=7</formula>
    </cfRule>
    <cfRule type="expression" dxfId="16" priority="50">
      <formula>WEEKDAY(DATE($Q$6,$C$7,C$8))=1</formula>
    </cfRule>
  </conditionalFormatting>
  <conditionalFormatting sqref="C17:AG22">
    <cfRule type="expression" dxfId="15" priority="13">
      <formula>WEEKDAY(DATE($Q$15,$C$16,C$17))=1</formula>
    </cfRule>
    <cfRule type="expression" dxfId="14" priority="14">
      <formula>WEEKDAY(DATE($Q$15,$C$16,C$17))=7</formula>
    </cfRule>
  </conditionalFormatting>
  <conditionalFormatting sqref="C26:AG31">
    <cfRule type="expression" dxfId="13" priority="11">
      <formula>WEEKDAY(DATE($Q$24,$C$25,C$26))=1</formula>
    </cfRule>
    <cfRule type="expression" dxfId="12" priority="12">
      <formula>WEEKDAY(DATE($Q$24,$C$25,C$26))=7</formula>
    </cfRule>
  </conditionalFormatting>
  <conditionalFormatting sqref="C35:AG40">
    <cfRule type="expression" dxfId="11" priority="9">
      <formula>WEEKDAY(DATE($Q$33,$C$34,C$35))=1</formula>
    </cfRule>
    <cfRule type="expression" dxfId="10" priority="10">
      <formula>WEEKDAY(DATE($Q$33,$C$34,C$35))=7</formula>
    </cfRule>
  </conditionalFormatting>
  <conditionalFormatting sqref="C44:AG49">
    <cfRule type="expression" dxfId="9" priority="7">
      <formula>WEEKDAY(DATE($Q$42,$C$43,C$44))=1</formula>
    </cfRule>
    <cfRule type="expression" dxfId="8" priority="8">
      <formula>WEEKDAY(DATE($Q$42,$C$43,C$44))=7</formula>
    </cfRule>
  </conditionalFormatting>
  <conditionalFormatting sqref="C53:AG58">
    <cfRule type="expression" dxfId="7" priority="5">
      <formula>WEEKDAY(DATE($Q$51,$C$52,C$53))=1</formula>
    </cfRule>
    <cfRule type="expression" dxfId="6" priority="6">
      <formula>WEEKDAY(DATE($Q$51,$C$52,C$53))=7</formula>
    </cfRule>
  </conditionalFormatting>
  <conditionalFormatting sqref="C62:AG67">
    <cfRule type="expression" dxfId="5" priority="3">
      <formula>WEEKDAY(DATE($Q$60,$C$61,C$62))=1</formula>
    </cfRule>
    <cfRule type="expression" dxfId="4" priority="4">
      <formula>WEEKDAY(DATE($Q$60,$C$61,C$62))=7</formula>
    </cfRule>
  </conditionalFormatting>
  <conditionalFormatting sqref="C71:AG74">
    <cfRule type="expression" dxfId="3" priority="1">
      <formula>WEEKDAY(DATE($Q$69,$C$70,C$71))=7</formula>
    </cfRule>
    <cfRule type="expression" dxfId="2" priority="2">
      <formula>WEEKDAY(DATE($Q$69,$C$70,C$71))=1</formula>
    </cfRule>
  </conditionalFormatting>
  <conditionalFormatting sqref="C10:AG13">
    <cfRule type="expression" dxfId="1" priority="15">
      <formula>WEEKDAY(DATE($Q$6,$C$7,C$8))=7</formula>
    </cfRule>
    <cfRule type="expression" dxfId="0" priority="16">
      <formula>WEEKDAY(DATE($Q$6,$C$7,C$8))=1</formula>
    </cfRule>
  </conditionalFormatting>
  <dataValidations count="2">
    <dataValidation type="list" allowBlank="1" showInputMessage="1" showErrorMessage="1" sqref="C75:AG76 C12:AG13 C39:AG40 C30:AG31 C48:AG49 C57:AG58 C66:AG67 C21:AG22" xr:uid="{9E8D567A-2ACD-4AA4-8937-A4300BCD80A3}">
      <formula1>"●,〇"</formula1>
    </dataValidation>
    <dataValidation type="list" allowBlank="1" showInputMessage="1" showErrorMessage="1" sqref="C11:AG11 C20:AG20 C29:AG29 C38:AG38 C47:AG47 C56:AG56 C65:AG65 C74:AG74" xr:uid="{F9A73300-F6EC-403D-89E7-B03F2686D212}">
      <formula1>"振替,契約,着手,完了,工期,夏季,年末,年始"</formula1>
    </dataValidation>
  </dataValidations>
  <printOptions horizontalCentered="1" verticalCentered="1"/>
  <pageMargins left="0.51181102362204722" right="0.51181102362204722" top="0.11811023622047245" bottom="0" header="0.31496062992125984" footer="0"/>
  <pageSetup paperSize="9" scale="58" orientation="portrait" r:id="rId1"/>
  <headerFooter>
    <oddHeader>&amp;R&amp;"ＭＳ Ｐ明朝,標準"&amp;12施工様式－50</oddHeader>
    <oddFooter>&amp;L(施工）R5.6 改 A4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記入例</vt:lpstr>
      <vt:lpstr>No.1 </vt:lpstr>
      <vt:lpstr>No.2</vt:lpstr>
      <vt:lpstr>No.3</vt:lpstr>
      <vt:lpstr>'No.1 '!Print_Area</vt:lpstr>
      <vt:lpstr>No.2!Print_Area</vt:lpstr>
      <vt:lpstr>No.3!Print_Area</vt:lpstr>
      <vt:lpstr>記入例!Print_Area</vt:lpstr>
      <vt:lpstr>'No.1 '!Print_Titles</vt:lpstr>
      <vt:lpstr>No.2!Print_Titles</vt:lpstr>
      <vt:lpstr>No.3!Print_Titles</vt:lpstr>
      <vt:lpstr>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倉本 保広</cp:lastModifiedBy>
  <cp:lastPrinted>2023-06-28T07:01:50Z</cp:lastPrinted>
  <dcterms:created xsi:type="dcterms:W3CDTF">2017-11-13T01:25:12Z</dcterms:created>
  <dcterms:modified xsi:type="dcterms:W3CDTF">2025-06-02T00:19:03Z</dcterms:modified>
</cp:coreProperties>
</file>