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l5snasint002\3113110900_水道・技術管理課\◆◇◆000抜術管理係\★水道局ホームページ関連★\追加・修正綴り\年度別 R6\R6-HY 広島市水道局請負工事様式集の一部改訂について\一括ダウンロード\01_施工帳票\"/>
    </mc:Choice>
  </mc:AlternateContent>
  <xr:revisionPtr revIDLastSave="0" documentId="13_ncr:1_{85D36D58-7E49-4644-927C-12CAF504F634}" xr6:coauthVersionLast="45" xr6:coauthVersionMax="45" xr10:uidLastSave="{00000000-0000-0000-0000-000000000000}"/>
  <bookViews>
    <workbookView xWindow="-120" yWindow="-120" windowWidth="20730" windowHeight="11160" activeTab="1" xr2:uid="{00000000-000D-0000-FFFF-FFFF00000000}"/>
  </bookViews>
  <sheets>
    <sheet name="記入例" sheetId="13" r:id="rId1"/>
    <sheet name="No.1 " sheetId="12" r:id="rId2"/>
    <sheet name="No.2" sheetId="14" r:id="rId3"/>
    <sheet name="No.3" sheetId="15" r:id="rId4"/>
  </sheets>
  <definedNames>
    <definedName name="_xlnm.Print_Area" localSheetId="1">'No.1 '!$A$1:$AK$95</definedName>
    <definedName name="_xlnm.Print_Area" localSheetId="2">No.2!$A$1:$AK$95</definedName>
    <definedName name="_xlnm.Print_Area" localSheetId="3">No.3!$A$1:$AK$95</definedName>
    <definedName name="_xlnm.Print_Area" localSheetId="0">記入例!$A$1:$AK$95</definedName>
    <definedName name="_xlnm.Print_Titles" localSheetId="1">'No.1 '!$3:$7</definedName>
    <definedName name="_xlnm.Print_Titles" localSheetId="2">No.2!$3:$7</definedName>
    <definedName name="_xlnm.Print_Titles" localSheetId="3">No.3!$3:$7</definedName>
    <definedName name="_xlnm.Print_Titles" localSheetId="0">記入例!$3:$7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0" i="12" l="1"/>
  <c r="K6" i="15" l="1"/>
  <c r="D6" i="15"/>
  <c r="D5" i="15"/>
  <c r="D4" i="15"/>
  <c r="AH6" i="14"/>
  <c r="AH6" i="15" s="1"/>
  <c r="D5" i="14"/>
  <c r="K6" i="14"/>
  <c r="D6" i="14"/>
  <c r="D4" i="14"/>
  <c r="AH78" i="15"/>
  <c r="AH77" i="15"/>
  <c r="AI77" i="15" s="1"/>
  <c r="AH69" i="15"/>
  <c r="AH68" i="15"/>
  <c r="AI68" i="15" s="1"/>
  <c r="AH60" i="15"/>
  <c r="AH59" i="15"/>
  <c r="AI59" i="15" s="1"/>
  <c r="AH51" i="15"/>
  <c r="AH50" i="15"/>
  <c r="AI50" i="15" s="1"/>
  <c r="AH42" i="15"/>
  <c r="AH41" i="15"/>
  <c r="AI41" i="15" s="1"/>
  <c r="AH33" i="15"/>
  <c r="AH32" i="15"/>
  <c r="AI32" i="15" s="1"/>
  <c r="AH24" i="15"/>
  <c r="AH23" i="15"/>
  <c r="AI23" i="15" s="1"/>
  <c r="AH15" i="15"/>
  <c r="AH14" i="15"/>
  <c r="AI14" i="15" s="1"/>
  <c r="AH78" i="14"/>
  <c r="AH77" i="14"/>
  <c r="AI77" i="14" s="1"/>
  <c r="AH69" i="14"/>
  <c r="AH68" i="14"/>
  <c r="AI68" i="14" s="1"/>
  <c r="AH60" i="14"/>
  <c r="AH59" i="14"/>
  <c r="AI59" i="14" s="1"/>
  <c r="AH51" i="14"/>
  <c r="AH50" i="14"/>
  <c r="AI50" i="14" s="1"/>
  <c r="AH42" i="14"/>
  <c r="AH41" i="14"/>
  <c r="AI41" i="14" s="1"/>
  <c r="AH33" i="14"/>
  <c r="AH32" i="14"/>
  <c r="AI32" i="14" s="1"/>
  <c r="AH24" i="14"/>
  <c r="AH23" i="14"/>
  <c r="AI23" i="14" s="1"/>
  <c r="AH15" i="14"/>
  <c r="AH14" i="14"/>
  <c r="AH78" i="13"/>
  <c r="AH77" i="13"/>
  <c r="AH69" i="13"/>
  <c r="AH68" i="13"/>
  <c r="AH60" i="13"/>
  <c r="AH59" i="13"/>
  <c r="AH51" i="13"/>
  <c r="AH50" i="13"/>
  <c r="AH42" i="13"/>
  <c r="AH41" i="13"/>
  <c r="AH33" i="13"/>
  <c r="AH32" i="13"/>
  <c r="AH24" i="13"/>
  <c r="AH23" i="13"/>
  <c r="C18" i="13"/>
  <c r="Q17" i="13"/>
  <c r="AB20" i="13" s="1"/>
  <c r="AH15" i="13"/>
  <c r="AJ15" i="13" s="1"/>
  <c r="AH14" i="13"/>
  <c r="AI14" i="13" s="1"/>
  <c r="AD11" i="13"/>
  <c r="AC11" i="13"/>
  <c r="AB11" i="13"/>
  <c r="AA11" i="13"/>
  <c r="Z11" i="13"/>
  <c r="Y11" i="13"/>
  <c r="X11" i="13"/>
  <c r="W11" i="13"/>
  <c r="V11" i="13"/>
  <c r="U11" i="13"/>
  <c r="T11" i="13"/>
  <c r="S11" i="13"/>
  <c r="R11" i="13"/>
  <c r="Q11" i="13"/>
  <c r="P11" i="13"/>
  <c r="O11" i="13"/>
  <c r="N11" i="13"/>
  <c r="M11" i="13"/>
  <c r="L11" i="13"/>
  <c r="K11" i="13"/>
  <c r="J11" i="13"/>
  <c r="I11" i="13"/>
  <c r="H11" i="13"/>
  <c r="G11" i="13"/>
  <c r="F11" i="13"/>
  <c r="E11" i="13"/>
  <c r="D11" i="13"/>
  <c r="C11" i="13"/>
  <c r="AG10" i="13"/>
  <c r="AG11" i="13" s="1"/>
  <c r="AF10" i="13"/>
  <c r="AF11" i="13" s="1"/>
  <c r="AE10" i="13"/>
  <c r="AE11" i="13" s="1"/>
  <c r="AJ14" i="13" l="1"/>
  <c r="AK14" i="13" s="1"/>
  <c r="AI14" i="14"/>
  <c r="AI68" i="13"/>
  <c r="AI59" i="13"/>
  <c r="AI50" i="13"/>
  <c r="AI41" i="13"/>
  <c r="AI32" i="13"/>
  <c r="AI77" i="13"/>
  <c r="AJ24" i="13"/>
  <c r="AJ33" i="13" s="1"/>
  <c r="AJ42" i="13" s="1"/>
  <c r="AJ51" i="13" s="1"/>
  <c r="AJ60" i="13" s="1"/>
  <c r="AJ69" i="13" s="1"/>
  <c r="AJ78" i="13" s="1"/>
  <c r="AI23" i="13"/>
  <c r="AF19" i="13"/>
  <c r="AF20" i="13" s="1"/>
  <c r="J20" i="13"/>
  <c r="Z20" i="13"/>
  <c r="AJ23" i="13"/>
  <c r="AE19" i="13"/>
  <c r="AE20" i="13" s="1"/>
  <c r="F20" i="13"/>
  <c r="K20" i="13"/>
  <c r="P20" i="13"/>
  <c r="V20" i="13"/>
  <c r="AA20" i="13"/>
  <c r="D20" i="13"/>
  <c r="O20" i="13"/>
  <c r="AG19" i="13"/>
  <c r="AG20" i="13" s="1"/>
  <c r="G20" i="13"/>
  <c r="L20" i="13"/>
  <c r="R20" i="13"/>
  <c r="W20" i="13"/>
  <c r="T20" i="13"/>
  <c r="AC20" i="13"/>
  <c r="Y20" i="13"/>
  <c r="U20" i="13"/>
  <c r="Q20" i="13"/>
  <c r="M20" i="13"/>
  <c r="I20" i="13"/>
  <c r="E20" i="13"/>
  <c r="C20" i="13"/>
  <c r="H20" i="13"/>
  <c r="N20" i="13"/>
  <c r="S20" i="13"/>
  <c r="X20" i="13"/>
  <c r="AD20" i="13"/>
  <c r="Q26" i="13"/>
  <c r="AH78" i="12"/>
  <c r="AH77" i="12"/>
  <c r="AI77" i="12" s="1"/>
  <c r="AH69" i="12"/>
  <c r="AH68" i="12"/>
  <c r="AI68" i="12" s="1"/>
  <c r="AH60" i="12"/>
  <c r="AH59" i="12"/>
  <c r="AI59" i="12" s="1"/>
  <c r="AH51" i="12"/>
  <c r="AH50" i="12"/>
  <c r="AI50" i="12" s="1"/>
  <c r="AH42" i="12"/>
  <c r="AH41" i="12"/>
  <c r="AI41" i="12" s="1"/>
  <c r="AH33" i="12"/>
  <c r="AH32" i="12"/>
  <c r="AI32" i="12" s="1"/>
  <c r="AH24" i="12"/>
  <c r="AH23" i="12"/>
  <c r="AI23" i="12" s="1"/>
  <c r="C18" i="12"/>
  <c r="C27" i="12" s="1"/>
  <c r="Q17" i="12"/>
  <c r="AE19" i="12" s="1"/>
  <c r="AH15" i="12"/>
  <c r="AJ15" i="12" s="1"/>
  <c r="AH14" i="12"/>
  <c r="AD11" i="12"/>
  <c r="AC11" i="12"/>
  <c r="AB11" i="12"/>
  <c r="AA11" i="12"/>
  <c r="Z11" i="12"/>
  <c r="Y11" i="12"/>
  <c r="X11" i="12"/>
  <c r="W11" i="12"/>
  <c r="V11" i="12"/>
  <c r="U11" i="12"/>
  <c r="T11" i="12"/>
  <c r="S11" i="12"/>
  <c r="R11" i="12"/>
  <c r="Q11" i="12"/>
  <c r="P11" i="12"/>
  <c r="O11" i="12"/>
  <c r="N11" i="12"/>
  <c r="M11" i="12"/>
  <c r="L11" i="12"/>
  <c r="K11" i="12"/>
  <c r="J11" i="12"/>
  <c r="I11" i="12"/>
  <c r="H11" i="12"/>
  <c r="G11" i="12"/>
  <c r="F11" i="12"/>
  <c r="E11" i="12"/>
  <c r="D11" i="12"/>
  <c r="C11" i="12"/>
  <c r="AG10" i="12"/>
  <c r="AG11" i="12" s="1"/>
  <c r="AF10" i="12"/>
  <c r="AF11" i="12" s="1"/>
  <c r="AE11" i="12"/>
  <c r="AD20" i="12" l="1"/>
  <c r="AE20" i="12"/>
  <c r="R20" i="12"/>
  <c r="AG19" i="12"/>
  <c r="AG20" i="12" s="1"/>
  <c r="Q26" i="12"/>
  <c r="H20" i="12"/>
  <c r="J20" i="12"/>
  <c r="V20" i="12"/>
  <c r="N20" i="12"/>
  <c r="X20" i="12"/>
  <c r="F20" i="12"/>
  <c r="P20" i="12"/>
  <c r="Z20" i="12"/>
  <c r="AA29" i="13"/>
  <c r="W29" i="13"/>
  <c r="S29" i="13"/>
  <c r="O29" i="13"/>
  <c r="K29" i="13"/>
  <c r="G29" i="13"/>
  <c r="C29" i="13"/>
  <c r="AD29" i="13"/>
  <c r="Y29" i="13"/>
  <c r="T29" i="13"/>
  <c r="N29" i="13"/>
  <c r="I29" i="13"/>
  <c r="D29" i="13"/>
  <c r="AC29" i="13"/>
  <c r="X29" i="13"/>
  <c r="R29" i="13"/>
  <c r="M29" i="13"/>
  <c r="H29" i="13"/>
  <c r="P29" i="13"/>
  <c r="AB29" i="13"/>
  <c r="V29" i="13"/>
  <c r="Q29" i="13"/>
  <c r="L29" i="13"/>
  <c r="F29" i="13"/>
  <c r="Z29" i="13"/>
  <c r="U29" i="13"/>
  <c r="J29" i="13"/>
  <c r="E29" i="13"/>
  <c r="AK23" i="13"/>
  <c r="AJ32" i="13"/>
  <c r="C36" i="13"/>
  <c r="Q35" i="13"/>
  <c r="AG28" i="13"/>
  <c r="AG29" i="13" s="1"/>
  <c r="AE28" i="13"/>
  <c r="AE29" i="13" s="1"/>
  <c r="AF28" i="13"/>
  <c r="AF29" i="13" s="1"/>
  <c r="AI14" i="12"/>
  <c r="C36" i="12"/>
  <c r="AF28" i="12"/>
  <c r="AJ14" i="12"/>
  <c r="AJ24" i="12"/>
  <c r="AJ33" i="12" s="1"/>
  <c r="AJ42" i="12" s="1"/>
  <c r="AJ51" i="12" s="1"/>
  <c r="AJ60" i="12" s="1"/>
  <c r="AJ69" i="12" s="1"/>
  <c r="AJ78" i="12" s="1"/>
  <c r="AJ15" i="14" s="1"/>
  <c r="AJ24" i="14" s="1"/>
  <c r="AJ33" i="14" s="1"/>
  <c r="AJ42" i="14" s="1"/>
  <c r="AJ51" i="14" s="1"/>
  <c r="AJ60" i="14" s="1"/>
  <c r="AJ69" i="14" s="1"/>
  <c r="AJ78" i="14" s="1"/>
  <c r="AJ15" i="15" s="1"/>
  <c r="AJ24" i="15" s="1"/>
  <c r="AJ33" i="15" s="1"/>
  <c r="AJ42" i="15" s="1"/>
  <c r="AJ51" i="15" s="1"/>
  <c r="AJ60" i="15" s="1"/>
  <c r="AJ69" i="15" s="1"/>
  <c r="AJ78" i="15" s="1"/>
  <c r="AC20" i="12"/>
  <c r="Y20" i="12"/>
  <c r="U20" i="12"/>
  <c r="Q20" i="12"/>
  <c r="M20" i="12"/>
  <c r="I20" i="12"/>
  <c r="E20" i="12"/>
  <c r="AA20" i="12"/>
  <c r="W20" i="12"/>
  <c r="S20" i="12"/>
  <c r="O20" i="12"/>
  <c r="K20" i="12"/>
  <c r="G20" i="12"/>
  <c r="C20" i="12"/>
  <c r="D20" i="12"/>
  <c r="L20" i="12"/>
  <c r="T20" i="12"/>
  <c r="AB20" i="12"/>
  <c r="AG28" i="12"/>
  <c r="AF19" i="12"/>
  <c r="AF20" i="12" s="1"/>
  <c r="AB29" i="12" l="1"/>
  <c r="AE28" i="12"/>
  <c r="AG29" i="12"/>
  <c r="Y29" i="12"/>
  <c r="R29" i="12"/>
  <c r="X29" i="12"/>
  <c r="AF29" i="12"/>
  <c r="K29" i="12"/>
  <c r="T29" i="12"/>
  <c r="I29" i="12"/>
  <c r="V29" i="12"/>
  <c r="AA29" i="12"/>
  <c r="Z29" i="12"/>
  <c r="P29" i="12"/>
  <c r="L29" i="12"/>
  <c r="N29" i="12"/>
  <c r="M29" i="12"/>
  <c r="AC29" i="12"/>
  <c r="O29" i="12"/>
  <c r="D29" i="12"/>
  <c r="F29" i="12"/>
  <c r="Q29" i="12"/>
  <c r="C29" i="12"/>
  <c r="S29" i="12"/>
  <c r="H29" i="12"/>
  <c r="J29" i="12"/>
  <c r="Q35" i="12"/>
  <c r="AE29" i="12"/>
  <c r="AD29" i="12"/>
  <c r="E29" i="12"/>
  <c r="U29" i="12"/>
  <c r="G29" i="12"/>
  <c r="W29" i="12"/>
  <c r="AC38" i="13"/>
  <c r="Y38" i="13"/>
  <c r="U38" i="13"/>
  <c r="Q38" i="13"/>
  <c r="M38" i="13"/>
  <c r="I38" i="13"/>
  <c r="E38" i="13"/>
  <c r="Z38" i="13"/>
  <c r="T38" i="13"/>
  <c r="O38" i="13"/>
  <c r="J38" i="13"/>
  <c r="D38" i="13"/>
  <c r="AD38" i="13"/>
  <c r="X38" i="13"/>
  <c r="S38" i="13"/>
  <c r="N38" i="13"/>
  <c r="H38" i="13"/>
  <c r="C38" i="13"/>
  <c r="AB38" i="13"/>
  <c r="W38" i="13"/>
  <c r="R38" i="13"/>
  <c r="L38" i="13"/>
  <c r="G38" i="13"/>
  <c r="AA38" i="13"/>
  <c r="V38" i="13"/>
  <c r="P38" i="13"/>
  <c r="K38" i="13"/>
  <c r="F38" i="13"/>
  <c r="C45" i="13"/>
  <c r="AF37" i="13"/>
  <c r="AF38" i="13" s="1"/>
  <c r="Q44" i="13"/>
  <c r="AG37" i="13"/>
  <c r="AG38" i="13" s="1"/>
  <c r="AE37" i="13"/>
  <c r="AE38" i="13" s="1"/>
  <c r="AJ41" i="13"/>
  <c r="AK32" i="13"/>
  <c r="AK14" i="12"/>
  <c r="AJ23" i="12"/>
  <c r="C45" i="12"/>
  <c r="AF37" i="12"/>
  <c r="AG37" i="12"/>
  <c r="U38" i="12" l="1"/>
  <c r="AE37" i="12"/>
  <c r="H38" i="12"/>
  <c r="D38" i="12"/>
  <c r="AC38" i="12"/>
  <c r="AF38" i="12"/>
  <c r="AB38" i="12"/>
  <c r="C38" i="12"/>
  <c r="I38" i="12"/>
  <c r="F38" i="12"/>
  <c r="G38" i="12"/>
  <c r="M38" i="12"/>
  <c r="W38" i="12"/>
  <c r="AG38" i="12"/>
  <c r="Z38" i="12"/>
  <c r="AD38" i="12"/>
  <c r="S38" i="12"/>
  <c r="Y38" i="12"/>
  <c r="AE38" i="12"/>
  <c r="J38" i="12"/>
  <c r="L38" i="12"/>
  <c r="N38" i="12"/>
  <c r="P38" i="12"/>
  <c r="K38" i="12"/>
  <c r="AA38" i="12"/>
  <c r="Q38" i="12"/>
  <c r="Q44" i="12"/>
  <c r="R38" i="12"/>
  <c r="T38" i="12"/>
  <c r="V38" i="12"/>
  <c r="X38" i="12"/>
  <c r="O38" i="12"/>
  <c r="E38" i="12"/>
  <c r="AK41" i="13"/>
  <c r="AJ50" i="13"/>
  <c r="AA47" i="13"/>
  <c r="W47" i="13"/>
  <c r="S47" i="13"/>
  <c r="O47" i="13"/>
  <c r="K47" i="13"/>
  <c r="G47" i="13"/>
  <c r="C47" i="13"/>
  <c r="Z47" i="13"/>
  <c r="U47" i="13"/>
  <c r="P47" i="13"/>
  <c r="J47" i="13"/>
  <c r="E47" i="13"/>
  <c r="AB47" i="13"/>
  <c r="V47" i="13"/>
  <c r="Q47" i="13"/>
  <c r="L47" i="13"/>
  <c r="F47" i="13"/>
  <c r="AD47" i="13"/>
  <c r="Y47" i="13"/>
  <c r="T47" i="13"/>
  <c r="N47" i="13"/>
  <c r="I47" i="13"/>
  <c r="D47" i="13"/>
  <c r="AC47" i="13"/>
  <c r="X47" i="13"/>
  <c r="R47" i="13"/>
  <c r="M47" i="13"/>
  <c r="H47" i="13"/>
  <c r="AE46" i="13"/>
  <c r="AE47" i="13" s="1"/>
  <c r="AF46" i="13"/>
  <c r="AF47" i="13" s="1"/>
  <c r="C54" i="13"/>
  <c r="Q53" i="13"/>
  <c r="AG46" i="13"/>
  <c r="AG47" i="13" s="1"/>
  <c r="C54" i="12"/>
  <c r="AF46" i="12"/>
  <c r="AG46" i="12"/>
  <c r="AG47" i="12" s="1"/>
  <c r="AK23" i="12"/>
  <c r="AJ32" i="12"/>
  <c r="V47" i="12"/>
  <c r="W47" i="12" l="1"/>
  <c r="AE46" i="12"/>
  <c r="J47" i="12"/>
  <c r="Y47" i="12"/>
  <c r="R47" i="12"/>
  <c r="AC47" i="12"/>
  <c r="N47" i="12"/>
  <c r="AA47" i="12"/>
  <c r="Q53" i="12"/>
  <c r="L47" i="12"/>
  <c r="I47" i="12"/>
  <c r="K47" i="12"/>
  <c r="H47" i="12"/>
  <c r="T47" i="12"/>
  <c r="M47" i="12"/>
  <c r="O47" i="12"/>
  <c r="X47" i="12"/>
  <c r="Z47" i="12"/>
  <c r="AB47" i="12"/>
  <c r="AD47" i="12"/>
  <c r="Q47" i="12"/>
  <c r="C47" i="12"/>
  <c r="S47" i="12"/>
  <c r="AF47" i="12"/>
  <c r="P47" i="12"/>
  <c r="D47" i="12"/>
  <c r="F47" i="12"/>
  <c r="E47" i="12"/>
  <c r="U47" i="12"/>
  <c r="G47" i="12"/>
  <c r="AE47" i="12"/>
  <c r="AC56" i="13"/>
  <c r="Y56" i="13"/>
  <c r="U56" i="13"/>
  <c r="Q56" i="13"/>
  <c r="M56" i="13"/>
  <c r="I56" i="13"/>
  <c r="E56" i="13"/>
  <c r="AA56" i="13"/>
  <c r="V56" i="13"/>
  <c r="P56" i="13"/>
  <c r="K56" i="13"/>
  <c r="F56" i="13"/>
  <c r="AB56" i="13"/>
  <c r="W56" i="13"/>
  <c r="L56" i="13"/>
  <c r="Z56" i="13"/>
  <c r="T56" i="13"/>
  <c r="O56" i="13"/>
  <c r="J56" i="13"/>
  <c r="D56" i="13"/>
  <c r="R56" i="13"/>
  <c r="G56" i="13"/>
  <c r="AD56" i="13"/>
  <c r="X56" i="13"/>
  <c r="S56" i="13"/>
  <c r="N56" i="13"/>
  <c r="H56" i="13"/>
  <c r="C56" i="13"/>
  <c r="AK50" i="13"/>
  <c r="AJ59" i="13"/>
  <c r="C63" i="13"/>
  <c r="AF55" i="13"/>
  <c r="AF56" i="13" s="1"/>
  <c r="AE55" i="13"/>
  <c r="AE56" i="13" s="1"/>
  <c r="AG55" i="13"/>
  <c r="AG56" i="13" s="1"/>
  <c r="Q62" i="13"/>
  <c r="C63" i="12"/>
  <c r="AF55" i="12"/>
  <c r="AG55" i="12"/>
  <c r="AG56" i="12" s="1"/>
  <c r="Y56" i="12"/>
  <c r="Q56" i="12"/>
  <c r="AA56" i="12"/>
  <c r="W56" i="12"/>
  <c r="G56" i="12"/>
  <c r="C56" i="12"/>
  <c r="D56" i="12"/>
  <c r="R56" i="12"/>
  <c r="X56" i="12"/>
  <c r="H56" i="12"/>
  <c r="V56" i="12"/>
  <c r="F56" i="12"/>
  <c r="AK32" i="12"/>
  <c r="AJ41" i="12"/>
  <c r="U56" i="12" l="1"/>
  <c r="AE55" i="12"/>
  <c r="N56" i="12"/>
  <c r="P56" i="12"/>
  <c r="L56" i="12"/>
  <c r="K56" i="12"/>
  <c r="I56" i="12"/>
  <c r="AC56" i="12"/>
  <c r="AF56" i="12"/>
  <c r="AD56" i="12"/>
  <c r="J56" i="12"/>
  <c r="T56" i="12"/>
  <c r="S56" i="12"/>
  <c r="M56" i="12"/>
  <c r="Q62" i="12"/>
  <c r="AE64" i="12" s="1"/>
  <c r="Z56" i="12"/>
  <c r="AB56" i="12"/>
  <c r="O56" i="12"/>
  <c r="E56" i="12"/>
  <c r="AE56" i="12"/>
  <c r="AA65" i="13"/>
  <c r="W65" i="13"/>
  <c r="S65" i="13"/>
  <c r="O65" i="13"/>
  <c r="K65" i="13"/>
  <c r="G65" i="13"/>
  <c r="C65" i="13"/>
  <c r="AB65" i="13"/>
  <c r="V65" i="13"/>
  <c r="Q65" i="13"/>
  <c r="L65" i="13"/>
  <c r="F65" i="13"/>
  <c r="AC65" i="13"/>
  <c r="X65" i="13"/>
  <c r="H65" i="13"/>
  <c r="Z65" i="13"/>
  <c r="U65" i="13"/>
  <c r="P65" i="13"/>
  <c r="J65" i="13"/>
  <c r="E65" i="13"/>
  <c r="M65" i="13"/>
  <c r="AD65" i="13"/>
  <c r="Y65" i="13"/>
  <c r="T65" i="13"/>
  <c r="N65" i="13"/>
  <c r="I65" i="13"/>
  <c r="D65" i="13"/>
  <c r="R65" i="13"/>
  <c r="AF64" i="13"/>
  <c r="AF65" i="13" s="1"/>
  <c r="AE64" i="13"/>
  <c r="AE65" i="13" s="1"/>
  <c r="C72" i="13"/>
  <c r="Q71" i="13"/>
  <c r="AG64" i="13"/>
  <c r="AG65" i="13" s="1"/>
  <c r="AK59" i="13"/>
  <c r="AJ68" i="13"/>
  <c r="AK41" i="12"/>
  <c r="AJ50" i="12"/>
  <c r="AA65" i="12"/>
  <c r="W65" i="12"/>
  <c r="S65" i="12"/>
  <c r="K65" i="12"/>
  <c r="G65" i="12"/>
  <c r="C65" i="12"/>
  <c r="AC65" i="12"/>
  <c r="Y65" i="12"/>
  <c r="U65" i="12"/>
  <c r="Q65" i="12"/>
  <c r="M65" i="12"/>
  <c r="I65" i="12"/>
  <c r="E65" i="12"/>
  <c r="Z65" i="12"/>
  <c r="R65" i="12"/>
  <c r="J65" i="12"/>
  <c r="V65" i="12"/>
  <c r="AB65" i="12"/>
  <c r="L65" i="12"/>
  <c r="X65" i="12"/>
  <c r="P65" i="12"/>
  <c r="H65" i="12"/>
  <c r="AD65" i="12"/>
  <c r="N65" i="12"/>
  <c r="F65" i="12"/>
  <c r="D65" i="12"/>
  <c r="T65" i="12"/>
  <c r="C72" i="12"/>
  <c r="AF64" i="12"/>
  <c r="AF65" i="12" s="1"/>
  <c r="AG64" i="12"/>
  <c r="AG65" i="12" s="1"/>
  <c r="Q71" i="12"/>
  <c r="AE65" i="12"/>
  <c r="AE73" i="12" l="1"/>
  <c r="AE74" i="12" s="1"/>
  <c r="O65" i="12"/>
  <c r="Q8" i="14"/>
  <c r="C9" i="14"/>
  <c r="AC74" i="13"/>
  <c r="Y74" i="13"/>
  <c r="U74" i="13"/>
  <c r="Q74" i="13"/>
  <c r="M74" i="13"/>
  <c r="I74" i="13"/>
  <c r="E74" i="13"/>
  <c r="AB74" i="13"/>
  <c r="X74" i="13"/>
  <c r="T74" i="13"/>
  <c r="P74" i="13"/>
  <c r="L74" i="13"/>
  <c r="H74" i="13"/>
  <c r="W74" i="13"/>
  <c r="O74" i="13"/>
  <c r="G74" i="13"/>
  <c r="AD74" i="13"/>
  <c r="V74" i="13"/>
  <c r="N74" i="13"/>
  <c r="F74" i="13"/>
  <c r="AA74" i="13"/>
  <c r="S74" i="13"/>
  <c r="K74" i="13"/>
  <c r="D74" i="13"/>
  <c r="Z74" i="13"/>
  <c r="R74" i="13"/>
  <c r="J74" i="13"/>
  <c r="C74" i="13"/>
  <c r="AF73" i="13"/>
  <c r="AF74" i="13" s="1"/>
  <c r="AG73" i="13"/>
  <c r="AG74" i="13" s="1"/>
  <c r="AE73" i="13"/>
  <c r="AE74" i="13" s="1"/>
  <c r="AJ77" i="13"/>
  <c r="AK77" i="13" s="1"/>
  <c r="AJ80" i="13" s="1"/>
  <c r="AJ81" i="13" s="1"/>
  <c r="AK68" i="13"/>
  <c r="AF73" i="12"/>
  <c r="AF74" i="12" s="1"/>
  <c r="AG73" i="12"/>
  <c r="AG74" i="12" s="1"/>
  <c r="AC74" i="12"/>
  <c r="Y74" i="12"/>
  <c r="U74" i="12"/>
  <c r="Q74" i="12"/>
  <c r="M74" i="12"/>
  <c r="I74" i="12"/>
  <c r="E74" i="12"/>
  <c r="AB74" i="12"/>
  <c r="X74" i="12"/>
  <c r="T74" i="12"/>
  <c r="P74" i="12"/>
  <c r="L74" i="12"/>
  <c r="AA74" i="12"/>
  <c r="W74" i="12"/>
  <c r="S74" i="12"/>
  <c r="O74" i="12"/>
  <c r="K74" i="12"/>
  <c r="G74" i="12"/>
  <c r="C74" i="12"/>
  <c r="AD74" i="12"/>
  <c r="V74" i="12"/>
  <c r="R74" i="12"/>
  <c r="N74" i="12"/>
  <c r="J74" i="12"/>
  <c r="F74" i="12"/>
  <c r="Z74" i="12"/>
  <c r="D74" i="12"/>
  <c r="H74" i="12"/>
  <c r="AK50" i="12"/>
  <c r="AJ59" i="12"/>
  <c r="AE10" i="14" l="1"/>
  <c r="C18" i="14"/>
  <c r="Q17" i="14"/>
  <c r="AD11" i="14"/>
  <c r="AE11" i="14"/>
  <c r="AF10" i="14"/>
  <c r="AF11" i="14" s="1"/>
  <c r="AG10" i="14"/>
  <c r="AG11" i="14" s="1"/>
  <c r="AA11" i="14"/>
  <c r="K11" i="14"/>
  <c r="W11" i="14"/>
  <c r="G11" i="14"/>
  <c r="O11" i="14"/>
  <c r="S11" i="14"/>
  <c r="C11" i="14"/>
  <c r="P11" i="14"/>
  <c r="I11" i="14"/>
  <c r="Y11" i="14"/>
  <c r="J11" i="14"/>
  <c r="Z11" i="14"/>
  <c r="D11" i="14"/>
  <c r="T11" i="14"/>
  <c r="M11" i="14"/>
  <c r="AC11" i="14"/>
  <c r="N11" i="14"/>
  <c r="L11" i="14"/>
  <c r="E11" i="14"/>
  <c r="F11" i="14"/>
  <c r="H11" i="14"/>
  <c r="X11" i="14"/>
  <c r="Q11" i="14"/>
  <c r="R11" i="14"/>
  <c r="AB11" i="14"/>
  <c r="U11" i="14"/>
  <c r="V11" i="14"/>
  <c r="AK59" i="12"/>
  <c r="AJ68" i="12"/>
  <c r="AE19" i="14" l="1"/>
  <c r="AD20" i="14"/>
  <c r="Y20" i="14"/>
  <c r="Q20" i="14"/>
  <c r="I20" i="14"/>
  <c r="AC20" i="14"/>
  <c r="U20" i="14"/>
  <c r="E20" i="14"/>
  <c r="T20" i="14"/>
  <c r="D20" i="14"/>
  <c r="X20" i="14"/>
  <c r="P20" i="14"/>
  <c r="H20" i="14"/>
  <c r="M20" i="14"/>
  <c r="AB20" i="14"/>
  <c r="L20" i="14"/>
  <c r="F20" i="14"/>
  <c r="V20" i="14"/>
  <c r="G20" i="14"/>
  <c r="W20" i="14"/>
  <c r="J20" i="14"/>
  <c r="Z20" i="14"/>
  <c r="K20" i="14"/>
  <c r="AA20" i="14"/>
  <c r="R20" i="14"/>
  <c r="N20" i="14"/>
  <c r="O20" i="14"/>
  <c r="C20" i="14"/>
  <c r="S20" i="14"/>
  <c r="C27" i="14"/>
  <c r="AF19" i="14"/>
  <c r="AF20" i="14" s="1"/>
  <c r="AE20" i="14"/>
  <c r="AG19" i="14"/>
  <c r="AG20" i="14" s="1"/>
  <c r="Q26" i="14"/>
  <c r="AE28" i="14" s="1"/>
  <c r="AJ77" i="12"/>
  <c r="AK68" i="12"/>
  <c r="Q35" i="14" l="1"/>
  <c r="T29" i="14"/>
  <c r="D29" i="14"/>
  <c r="O29" i="14"/>
  <c r="AD29" i="14"/>
  <c r="N29" i="14"/>
  <c r="I29" i="14"/>
  <c r="E29" i="14"/>
  <c r="H29" i="14"/>
  <c r="R29" i="14"/>
  <c r="P29" i="14"/>
  <c r="AA29" i="14"/>
  <c r="K29" i="14"/>
  <c r="Z29" i="14"/>
  <c r="J29" i="14"/>
  <c r="Q29" i="14"/>
  <c r="AC29" i="14"/>
  <c r="S29" i="14"/>
  <c r="Y29" i="14"/>
  <c r="AB29" i="14"/>
  <c r="L29" i="14"/>
  <c r="W29" i="14"/>
  <c r="G29" i="14"/>
  <c r="V29" i="14"/>
  <c r="F29" i="14"/>
  <c r="M29" i="14"/>
  <c r="X29" i="14"/>
  <c r="C29" i="14"/>
  <c r="U29" i="14"/>
  <c r="AF28" i="14"/>
  <c r="AF29" i="14" s="1"/>
  <c r="AE29" i="14"/>
  <c r="C36" i="14"/>
  <c r="AG28" i="14"/>
  <c r="AG29" i="14" s="1"/>
  <c r="AK77" i="12"/>
  <c r="AJ80" i="12" s="1"/>
  <c r="AJ81" i="12" s="1"/>
  <c r="AJ14" i="14"/>
  <c r="AG37" i="14" l="1"/>
  <c r="AG38" i="14" s="1"/>
  <c r="Q44" i="14"/>
  <c r="AE37" i="14"/>
  <c r="AE38" i="14" s="1"/>
  <c r="AF37" i="14"/>
  <c r="AF38" i="14" s="1"/>
  <c r="C45" i="14"/>
  <c r="P38" i="14"/>
  <c r="AA38" i="14"/>
  <c r="K38" i="14"/>
  <c r="Z38" i="14"/>
  <c r="J38" i="14"/>
  <c r="AC38" i="14"/>
  <c r="I38" i="14"/>
  <c r="O38" i="14"/>
  <c r="E38" i="14"/>
  <c r="AB38" i="14"/>
  <c r="L38" i="14"/>
  <c r="W38" i="14"/>
  <c r="G38" i="14"/>
  <c r="V38" i="14"/>
  <c r="F38" i="14"/>
  <c r="Q38" i="14"/>
  <c r="T38" i="14"/>
  <c r="AD38" i="14"/>
  <c r="Y38" i="14"/>
  <c r="X38" i="14"/>
  <c r="H38" i="14"/>
  <c r="S38" i="14"/>
  <c r="C38" i="14"/>
  <c r="R38" i="14"/>
  <c r="U38" i="14"/>
  <c r="M38" i="14"/>
  <c r="D38" i="14"/>
  <c r="N38" i="14"/>
  <c r="AK14" i="14"/>
  <c r="AJ23" i="14"/>
  <c r="AE46" i="14" l="1"/>
  <c r="AE47" i="14" s="1"/>
  <c r="P47" i="14"/>
  <c r="AA47" i="14"/>
  <c r="K47" i="14"/>
  <c r="Z47" i="14"/>
  <c r="J47" i="14"/>
  <c r="AC47" i="14"/>
  <c r="E47" i="14"/>
  <c r="AB47" i="14"/>
  <c r="L47" i="14"/>
  <c r="W47" i="14"/>
  <c r="G47" i="14"/>
  <c r="V47" i="14"/>
  <c r="F47" i="14"/>
  <c r="M47" i="14"/>
  <c r="X47" i="14"/>
  <c r="H47" i="14"/>
  <c r="S47" i="14"/>
  <c r="C47" i="14"/>
  <c r="R47" i="14"/>
  <c r="Q47" i="14"/>
  <c r="I47" i="14"/>
  <c r="T47" i="14"/>
  <c r="D47" i="14"/>
  <c r="O47" i="14"/>
  <c r="AD47" i="14"/>
  <c r="N47" i="14"/>
  <c r="Y47" i="14"/>
  <c r="U47" i="14"/>
  <c r="AG46" i="14"/>
  <c r="AG47" i="14" s="1"/>
  <c r="AF46" i="14"/>
  <c r="AF47" i="14" s="1"/>
  <c r="C54" i="14"/>
  <c r="Q53" i="14"/>
  <c r="AJ32" i="14"/>
  <c r="AK23" i="14"/>
  <c r="AE55" i="14" l="1"/>
  <c r="AE56" i="14" s="1"/>
  <c r="AG55" i="14"/>
  <c r="AG56" i="14" s="1"/>
  <c r="AF55" i="14"/>
  <c r="AF56" i="14" s="1"/>
  <c r="C63" i="14"/>
  <c r="Q62" i="14"/>
  <c r="P56" i="14"/>
  <c r="AA56" i="14"/>
  <c r="K56" i="14"/>
  <c r="Y56" i="14"/>
  <c r="Z56" i="14"/>
  <c r="J56" i="14"/>
  <c r="E56" i="14"/>
  <c r="AB56" i="14"/>
  <c r="L56" i="14"/>
  <c r="W56" i="14"/>
  <c r="G56" i="14"/>
  <c r="U56" i="14"/>
  <c r="V56" i="14"/>
  <c r="F56" i="14"/>
  <c r="X56" i="14"/>
  <c r="H56" i="14"/>
  <c r="S56" i="14"/>
  <c r="C56" i="14"/>
  <c r="Q56" i="14"/>
  <c r="R56" i="14"/>
  <c r="M56" i="14"/>
  <c r="T56" i="14"/>
  <c r="D56" i="14"/>
  <c r="O56" i="14"/>
  <c r="AC56" i="14"/>
  <c r="AD56" i="14"/>
  <c r="N56" i="14"/>
  <c r="I56" i="14"/>
  <c r="AJ41" i="14"/>
  <c r="AK32" i="14"/>
  <c r="AE64" i="14" l="1"/>
  <c r="AE65" i="14" s="1"/>
  <c r="Q71" i="14"/>
  <c r="AG64" i="14"/>
  <c r="AG65" i="14" s="1"/>
  <c r="C72" i="14"/>
  <c r="AF64" i="14"/>
  <c r="AF65" i="14" s="1"/>
  <c r="P65" i="14"/>
  <c r="AA65" i="14"/>
  <c r="K65" i="14"/>
  <c r="Y65" i="14"/>
  <c r="I65" i="14"/>
  <c r="V65" i="14"/>
  <c r="F65" i="14"/>
  <c r="AB65" i="14"/>
  <c r="L65" i="14"/>
  <c r="W65" i="14"/>
  <c r="G65" i="14"/>
  <c r="U65" i="14"/>
  <c r="E65" i="14"/>
  <c r="R65" i="14"/>
  <c r="X65" i="14"/>
  <c r="H65" i="14"/>
  <c r="S65" i="14"/>
  <c r="C65" i="14"/>
  <c r="Q65" i="14"/>
  <c r="AD65" i="14"/>
  <c r="N65" i="14"/>
  <c r="T65" i="14"/>
  <c r="D65" i="14"/>
  <c r="O65" i="14"/>
  <c r="AC65" i="14"/>
  <c r="M65" i="14"/>
  <c r="Z65" i="14"/>
  <c r="J65" i="14"/>
  <c r="AK41" i="14"/>
  <c r="AJ50" i="14"/>
  <c r="AE73" i="14" l="1"/>
  <c r="AE74" i="14" s="1"/>
  <c r="AF73" i="14"/>
  <c r="AF74" i="14" s="1"/>
  <c r="AG73" i="14"/>
  <c r="AG74" i="14" s="1"/>
  <c r="P74" i="14"/>
  <c r="AA74" i="14"/>
  <c r="K74" i="14"/>
  <c r="Y74" i="14"/>
  <c r="I74" i="14"/>
  <c r="V74" i="14"/>
  <c r="F74" i="14"/>
  <c r="AB74" i="14"/>
  <c r="L74" i="14"/>
  <c r="W74" i="14"/>
  <c r="G74" i="14"/>
  <c r="U74" i="14"/>
  <c r="E74" i="14"/>
  <c r="R74" i="14"/>
  <c r="X74" i="14"/>
  <c r="H74" i="14"/>
  <c r="S74" i="14"/>
  <c r="C74" i="14"/>
  <c r="Q74" i="14"/>
  <c r="AD74" i="14"/>
  <c r="N74" i="14"/>
  <c r="T74" i="14"/>
  <c r="D74" i="14"/>
  <c r="O74" i="14"/>
  <c r="AC74" i="14"/>
  <c r="M74" i="14"/>
  <c r="Z74" i="14"/>
  <c r="J74" i="14"/>
  <c r="Q8" i="15"/>
  <c r="AE10" i="15" s="1"/>
  <c r="C9" i="15"/>
  <c r="AJ59" i="14"/>
  <c r="AK50" i="14"/>
  <c r="Q17" i="15" l="1"/>
  <c r="C18" i="15"/>
  <c r="AG10" i="15"/>
  <c r="AG11" i="15" s="1"/>
  <c r="AF10" i="15"/>
  <c r="AF11" i="15" s="1"/>
  <c r="AE11" i="15"/>
  <c r="R11" i="15"/>
  <c r="Q11" i="15"/>
  <c r="G11" i="15"/>
  <c r="W11" i="15"/>
  <c r="D11" i="15"/>
  <c r="T11" i="15"/>
  <c r="C11" i="15"/>
  <c r="F11" i="15"/>
  <c r="V11" i="15"/>
  <c r="E11" i="15"/>
  <c r="Y11" i="15"/>
  <c r="K11" i="15"/>
  <c r="AA11" i="15"/>
  <c r="H11" i="15"/>
  <c r="X11" i="15"/>
  <c r="U11" i="15"/>
  <c r="J11" i="15"/>
  <c r="Z11" i="15"/>
  <c r="I11" i="15"/>
  <c r="AC11" i="15"/>
  <c r="O11" i="15"/>
  <c r="L11" i="15"/>
  <c r="AB11" i="15"/>
  <c r="N11" i="15"/>
  <c r="AD11" i="15"/>
  <c r="M11" i="15"/>
  <c r="S11" i="15"/>
  <c r="P11" i="15"/>
  <c r="AJ68" i="14"/>
  <c r="AK59" i="14"/>
  <c r="AE19" i="15" l="1"/>
  <c r="AE20" i="15" s="1"/>
  <c r="AF19" i="15"/>
  <c r="AF20" i="15" s="1"/>
  <c r="AG19" i="15"/>
  <c r="AG20" i="15" s="1"/>
  <c r="Q26" i="15"/>
  <c r="C27" i="15"/>
  <c r="V20" i="15"/>
  <c r="F20" i="15"/>
  <c r="Q20" i="15"/>
  <c r="AB20" i="15"/>
  <c r="L20" i="15"/>
  <c r="W20" i="15"/>
  <c r="G20" i="15"/>
  <c r="N20" i="15"/>
  <c r="R20" i="15"/>
  <c r="AC20" i="15"/>
  <c r="M20" i="15"/>
  <c r="X20" i="15"/>
  <c r="H20" i="15"/>
  <c r="S20" i="15"/>
  <c r="C20" i="15"/>
  <c r="AD20" i="15"/>
  <c r="Y20" i="15"/>
  <c r="I20" i="15"/>
  <c r="T20" i="15"/>
  <c r="D20" i="15"/>
  <c r="O20" i="15"/>
  <c r="Z20" i="15"/>
  <c r="J20" i="15"/>
  <c r="U20" i="15"/>
  <c r="E20" i="15"/>
  <c r="P20" i="15"/>
  <c r="AA20" i="15"/>
  <c r="K20" i="15"/>
  <c r="AK68" i="14"/>
  <c r="AJ77" i="14"/>
  <c r="AE28" i="15" l="1"/>
  <c r="AF28" i="15"/>
  <c r="AF29" i="15" s="1"/>
  <c r="AG28" i="15"/>
  <c r="AG29" i="15" s="1"/>
  <c r="AE29" i="15"/>
  <c r="Q35" i="15"/>
  <c r="C36" i="15"/>
  <c r="Q29" i="15"/>
  <c r="AB29" i="15"/>
  <c r="L29" i="15"/>
  <c r="W29" i="15"/>
  <c r="G29" i="15"/>
  <c r="F29" i="15"/>
  <c r="V29" i="15"/>
  <c r="U29" i="15"/>
  <c r="P29" i="15"/>
  <c r="J29" i="15"/>
  <c r="AC29" i="15"/>
  <c r="M29" i="15"/>
  <c r="X29" i="15"/>
  <c r="H29" i="15"/>
  <c r="S29" i="15"/>
  <c r="C29" i="15"/>
  <c r="R29" i="15"/>
  <c r="E29" i="15"/>
  <c r="AA29" i="15"/>
  <c r="N29" i="15"/>
  <c r="Y29" i="15"/>
  <c r="I29" i="15"/>
  <c r="T29" i="15"/>
  <c r="D29" i="15"/>
  <c r="O29" i="15"/>
  <c r="AD29" i="15"/>
  <c r="Z29" i="15"/>
  <c r="K29" i="15"/>
  <c r="AK77" i="14"/>
  <c r="AJ80" i="14" s="1"/>
  <c r="AJ81" i="14" s="1"/>
  <c r="AJ14" i="15"/>
  <c r="AE37" i="15" l="1"/>
  <c r="Q38" i="15"/>
  <c r="AB38" i="15"/>
  <c r="L38" i="15"/>
  <c r="V38" i="15"/>
  <c r="W38" i="15"/>
  <c r="G38" i="15"/>
  <c r="J38" i="15"/>
  <c r="AC38" i="15"/>
  <c r="M38" i="15"/>
  <c r="X38" i="15"/>
  <c r="H38" i="15"/>
  <c r="N38" i="15"/>
  <c r="S38" i="15"/>
  <c r="C38" i="15"/>
  <c r="Y38" i="15"/>
  <c r="I38" i="15"/>
  <c r="T38" i="15"/>
  <c r="D38" i="15"/>
  <c r="F38" i="15"/>
  <c r="O38" i="15"/>
  <c r="Z38" i="15"/>
  <c r="U38" i="15"/>
  <c r="E38" i="15"/>
  <c r="P38" i="15"/>
  <c r="AD38" i="15"/>
  <c r="AA38" i="15"/>
  <c r="K38" i="15"/>
  <c r="R38" i="15"/>
  <c r="AF37" i="15"/>
  <c r="AF38" i="15" s="1"/>
  <c r="AG37" i="15"/>
  <c r="AG38" i="15" s="1"/>
  <c r="AE38" i="15"/>
  <c r="C45" i="15"/>
  <c r="Q44" i="15"/>
  <c r="AK14" i="15"/>
  <c r="AJ23" i="15"/>
  <c r="AE46" i="15" l="1"/>
  <c r="AE47" i="15" s="1"/>
  <c r="AF46" i="15"/>
  <c r="AF47" i="15" s="1"/>
  <c r="C54" i="15"/>
  <c r="Q53" i="15"/>
  <c r="AE55" i="15" s="1"/>
  <c r="AG46" i="15"/>
  <c r="AG47" i="15" s="1"/>
  <c r="AC47" i="15"/>
  <c r="M47" i="15"/>
  <c r="X47" i="15"/>
  <c r="H47" i="15"/>
  <c r="J47" i="15"/>
  <c r="O47" i="15"/>
  <c r="AD47" i="15"/>
  <c r="Y47" i="15"/>
  <c r="I47" i="15"/>
  <c r="T47" i="15"/>
  <c r="D47" i="15"/>
  <c r="AA47" i="15"/>
  <c r="K47" i="15"/>
  <c r="V47" i="15"/>
  <c r="U47" i="15"/>
  <c r="E47" i="15"/>
  <c r="P47" i="15"/>
  <c r="Z47" i="15"/>
  <c r="W47" i="15"/>
  <c r="G47" i="15"/>
  <c r="N47" i="15"/>
  <c r="Q47" i="15"/>
  <c r="AB47" i="15"/>
  <c r="L47" i="15"/>
  <c r="R47" i="15"/>
  <c r="S47" i="15"/>
  <c r="C47" i="15"/>
  <c r="F47" i="15"/>
  <c r="AK23" i="15"/>
  <c r="AJ32" i="15"/>
  <c r="AC56" i="15" l="1"/>
  <c r="M56" i="15"/>
  <c r="X56" i="15"/>
  <c r="H56" i="15"/>
  <c r="N56" i="15"/>
  <c r="S56" i="15"/>
  <c r="C56" i="15"/>
  <c r="Y56" i="15"/>
  <c r="I56" i="15"/>
  <c r="T56" i="15"/>
  <c r="D56" i="15"/>
  <c r="F56" i="15"/>
  <c r="O56" i="15"/>
  <c r="Z56" i="15"/>
  <c r="U56" i="15"/>
  <c r="E56" i="15"/>
  <c r="P56" i="15"/>
  <c r="AD56" i="15"/>
  <c r="AA56" i="15"/>
  <c r="K56" i="15"/>
  <c r="R56" i="15"/>
  <c r="Q56" i="15"/>
  <c r="AB56" i="15"/>
  <c r="L56" i="15"/>
  <c r="V56" i="15"/>
  <c r="W56" i="15"/>
  <c r="G56" i="15"/>
  <c r="J56" i="15"/>
  <c r="AF55" i="15"/>
  <c r="AF56" i="15" s="1"/>
  <c r="AG55" i="15"/>
  <c r="AG56" i="15" s="1"/>
  <c r="AE56" i="15"/>
  <c r="C63" i="15"/>
  <c r="Q62" i="15"/>
  <c r="AK32" i="15"/>
  <c r="AJ41" i="15"/>
  <c r="AE64" i="15" l="1"/>
  <c r="AF64" i="15"/>
  <c r="AF65" i="15" s="1"/>
  <c r="AG64" i="15"/>
  <c r="AG65" i="15" s="1"/>
  <c r="AE65" i="15"/>
  <c r="C72" i="15"/>
  <c r="Q71" i="15"/>
  <c r="AE73" i="15" s="1"/>
  <c r="AC65" i="15"/>
  <c r="M65" i="15"/>
  <c r="X65" i="15"/>
  <c r="H65" i="15"/>
  <c r="N65" i="15"/>
  <c r="S65" i="15"/>
  <c r="C65" i="15"/>
  <c r="Y65" i="15"/>
  <c r="I65" i="15"/>
  <c r="T65" i="15"/>
  <c r="D65" i="15"/>
  <c r="F65" i="15"/>
  <c r="O65" i="15"/>
  <c r="Z65" i="15"/>
  <c r="U65" i="15"/>
  <c r="E65" i="15"/>
  <c r="P65" i="15"/>
  <c r="AD65" i="15"/>
  <c r="AA65" i="15"/>
  <c r="K65" i="15"/>
  <c r="R65" i="15"/>
  <c r="Q65" i="15"/>
  <c r="AB65" i="15"/>
  <c r="L65" i="15"/>
  <c r="V65" i="15"/>
  <c r="W65" i="15"/>
  <c r="G65" i="15"/>
  <c r="J65" i="15"/>
  <c r="AK41" i="15"/>
  <c r="AJ50" i="15"/>
  <c r="AF73" i="15" l="1"/>
  <c r="AF74" i="15" s="1"/>
  <c r="AE74" i="15"/>
  <c r="AG73" i="15"/>
  <c r="AG74" i="15" s="1"/>
  <c r="AC74" i="15"/>
  <c r="M74" i="15"/>
  <c r="X74" i="15"/>
  <c r="H74" i="15"/>
  <c r="N74" i="15"/>
  <c r="O74" i="15"/>
  <c r="AD74" i="15"/>
  <c r="Y74" i="15"/>
  <c r="I74" i="15"/>
  <c r="T74" i="15"/>
  <c r="D74" i="15"/>
  <c r="AA74" i="15"/>
  <c r="K74" i="15"/>
  <c r="R74" i="15"/>
  <c r="Q74" i="15"/>
  <c r="L74" i="15"/>
  <c r="V74" i="15"/>
  <c r="C74" i="15"/>
  <c r="U74" i="15"/>
  <c r="E74" i="15"/>
  <c r="P74" i="15"/>
  <c r="Z74" i="15"/>
  <c r="W74" i="15"/>
  <c r="G74" i="15"/>
  <c r="J74" i="15"/>
  <c r="AB74" i="15"/>
  <c r="S74" i="15"/>
  <c r="F74" i="15"/>
  <c r="AK50" i="15"/>
  <c r="AJ59" i="15"/>
  <c r="AK59" i="15" l="1"/>
  <c r="AJ68" i="15"/>
  <c r="AJ77" i="15" l="1"/>
  <c r="AK77" i="15" s="1"/>
  <c r="AJ80" i="15" s="1"/>
  <c r="AJ81" i="15" s="1"/>
  <c r="AK68" i="15"/>
</calcChain>
</file>

<file path=xl/sharedStrings.xml><?xml version="1.0" encoding="utf-8"?>
<sst xmlns="http://schemas.openxmlformats.org/spreadsheetml/2006/main" count="655" uniqueCount="65">
  <si>
    <t>月</t>
    <rPh sb="0" eb="1">
      <t>ツキ</t>
    </rPh>
    <phoneticPr fontId="1"/>
  </si>
  <si>
    <t>日</t>
    <rPh sb="0" eb="1">
      <t>ニチ</t>
    </rPh>
    <phoneticPr fontId="1"/>
  </si>
  <si>
    <t>計画</t>
    <rPh sb="0" eb="2">
      <t>ケイカク</t>
    </rPh>
    <phoneticPr fontId="1"/>
  </si>
  <si>
    <t>曜日</t>
    <rPh sb="0" eb="2">
      <t>ヨウビ</t>
    </rPh>
    <phoneticPr fontId="1"/>
  </si>
  <si>
    <t>行事</t>
    <rPh sb="0" eb="2">
      <t>ギョウジ</t>
    </rPh>
    <phoneticPr fontId="1"/>
  </si>
  <si>
    <t>●計</t>
    <rPh sb="1" eb="2">
      <t>ケイ</t>
    </rPh>
    <phoneticPr fontId="1"/>
  </si>
  <si>
    <t>累計</t>
    <rPh sb="0" eb="2">
      <t>ルイケイ</t>
    </rPh>
    <phoneticPr fontId="1"/>
  </si>
  <si>
    <t>実績／計画</t>
    <rPh sb="0" eb="2">
      <t>ジッセキ</t>
    </rPh>
    <rPh sb="3" eb="5">
      <t>ケイカク</t>
    </rPh>
    <phoneticPr fontId="1"/>
  </si>
  <si>
    <t>月計</t>
    <rPh sb="0" eb="1">
      <t>ツキ</t>
    </rPh>
    <rPh sb="1" eb="2">
      <t>ケイ</t>
    </rPh>
    <phoneticPr fontId="1"/>
  </si>
  <si>
    <t>実績</t>
    <rPh sb="0" eb="2">
      <t>ジッセキ</t>
    </rPh>
    <phoneticPr fontId="1"/>
  </si>
  <si>
    <t>工事名：</t>
    <rPh sb="0" eb="3">
      <t>コウジメイ</t>
    </rPh>
    <phoneticPr fontId="1"/>
  </si>
  <si>
    <t>期　間：</t>
    <rPh sb="0" eb="1">
      <t>キ</t>
    </rPh>
    <rPh sb="2" eb="3">
      <t>アイダ</t>
    </rPh>
    <phoneticPr fontId="1"/>
  </si>
  <si>
    <t>～</t>
    <phoneticPr fontId="1"/>
  </si>
  <si>
    <t>工期</t>
    <rPh sb="0" eb="2">
      <t>コウキ</t>
    </rPh>
    <phoneticPr fontId="1"/>
  </si>
  <si>
    <t>休日等取得計画表兼実績表</t>
    <phoneticPr fontId="1"/>
  </si>
  <si>
    <t>監督員</t>
    <rPh sb="0" eb="3">
      <t>カントクイン</t>
    </rPh>
    <phoneticPr fontId="1"/>
  </si>
  <si>
    <t>課・所・場長</t>
    <rPh sb="0" eb="1">
      <t>カ</t>
    </rPh>
    <rPh sb="2" eb="3">
      <t>ショ</t>
    </rPh>
    <rPh sb="4" eb="6">
      <t>ジョウチョウ</t>
    </rPh>
    <phoneticPr fontId="1"/>
  </si>
  <si>
    <t>累計現場閉所日達成率</t>
    <rPh sb="0" eb="2">
      <t>ルイケイ</t>
    </rPh>
    <rPh sb="2" eb="4">
      <t>ゲンバ</t>
    </rPh>
    <rPh sb="4" eb="6">
      <t>ヘイショ</t>
    </rPh>
    <rPh sb="6" eb="7">
      <t>ヒ</t>
    </rPh>
    <rPh sb="7" eb="9">
      <t>タッセイ</t>
    </rPh>
    <rPh sb="9" eb="10">
      <t>リツ</t>
    </rPh>
    <phoneticPr fontId="1"/>
  </si>
  <si>
    <t>判定</t>
    <rPh sb="0" eb="2">
      <t>ハンテイ</t>
    </rPh>
    <phoneticPr fontId="1"/>
  </si>
  <si>
    <r>
      <t>累計現場閉所日達成率＝「</t>
    </r>
    <r>
      <rPr>
        <b/>
        <u/>
        <sz val="12"/>
        <color theme="1"/>
        <rFont val="ＭＳ Ｐゴシック"/>
        <family val="3"/>
        <charset val="128"/>
        <scheme val="minor"/>
      </rPr>
      <t>現場閉所日実績の</t>
    </r>
    <r>
      <rPr>
        <b/>
        <sz val="12"/>
        <color theme="1"/>
        <rFont val="ＭＳ Ｐゴシック"/>
        <family val="3"/>
        <charset val="128"/>
        <scheme val="minor"/>
      </rPr>
      <t>累計日数」／「対象期間内の土日の累計日数」</t>
    </r>
    <rPh sb="0" eb="2">
      <t>ルイケイ</t>
    </rPh>
    <rPh sb="2" eb="4">
      <t>ゲンバ</t>
    </rPh>
    <rPh sb="4" eb="6">
      <t>ヘイショ</t>
    </rPh>
    <rPh sb="6" eb="7">
      <t>ビ</t>
    </rPh>
    <rPh sb="7" eb="9">
      <t>タッセイ</t>
    </rPh>
    <rPh sb="9" eb="10">
      <t>リツ</t>
    </rPh>
    <rPh sb="12" eb="14">
      <t>ゲンバ</t>
    </rPh>
    <rPh sb="14" eb="16">
      <t>ヘイショ</t>
    </rPh>
    <rPh sb="16" eb="17">
      <t>ヒ</t>
    </rPh>
    <rPh sb="17" eb="19">
      <t>ジッセキ</t>
    </rPh>
    <rPh sb="20" eb="22">
      <t>ルイケイ</t>
    </rPh>
    <rPh sb="22" eb="24">
      <t>ニッスウ</t>
    </rPh>
    <rPh sb="27" eb="29">
      <t>タイショウ</t>
    </rPh>
    <rPh sb="29" eb="31">
      <t>キカン</t>
    </rPh>
    <rPh sb="31" eb="32">
      <t>ナイ</t>
    </rPh>
    <rPh sb="33" eb="35">
      <t>ドニチ</t>
    </rPh>
    <rPh sb="36" eb="38">
      <t>ルイケイ</t>
    </rPh>
    <rPh sb="38" eb="40">
      <t>ニッスウ</t>
    </rPh>
    <phoneticPr fontId="1"/>
  </si>
  <si>
    <t>受注者</t>
    <rPh sb="0" eb="3">
      <t>ジュチュウシャ</t>
    </rPh>
    <phoneticPr fontId="1"/>
  </si>
  <si>
    <t>発注者</t>
    <rPh sb="0" eb="3">
      <t>ハッチュウシャ</t>
    </rPh>
    <phoneticPr fontId="1"/>
  </si>
  <si>
    <t>休日等取得計画表兼実績表（記入例）</t>
    <rPh sb="13" eb="16">
      <t>キニュウレイ</t>
    </rPh>
    <phoneticPr fontId="1"/>
  </si>
  <si>
    <t>現場代理人氏名</t>
    <rPh sb="0" eb="5">
      <t>ゲンバダイリニン</t>
    </rPh>
    <rPh sb="5" eb="7">
      <t>シメイ</t>
    </rPh>
    <phoneticPr fontId="1"/>
  </si>
  <si>
    <t>主任（監理）技術者氏名</t>
    <rPh sb="0" eb="2">
      <t>シュニン</t>
    </rPh>
    <rPh sb="3" eb="5">
      <t>カンリ</t>
    </rPh>
    <rPh sb="6" eb="9">
      <t>ギジュツシャ</t>
    </rPh>
    <rPh sb="9" eb="11">
      <t>シメイ</t>
    </rPh>
    <phoneticPr fontId="1"/>
  </si>
  <si>
    <r>
      <t>※現場閉所日実績とは、対象期間内に現場閉所日として取得した土日及び</t>
    </r>
    <r>
      <rPr>
        <b/>
        <sz val="12"/>
        <color rgb="FFFF0000"/>
        <rFont val="ＭＳ Ｐゴシック"/>
        <family val="3"/>
        <charset val="128"/>
        <scheme val="minor"/>
      </rPr>
      <t>振替日</t>
    </r>
    <r>
      <rPr>
        <b/>
        <sz val="12"/>
        <rFont val="ＭＳ Ｐゴシック"/>
        <family val="3"/>
        <charset val="128"/>
        <scheme val="minor"/>
      </rPr>
      <t>をいう。</t>
    </r>
    <rPh sb="1" eb="3">
      <t>ゲンバ</t>
    </rPh>
    <rPh sb="3" eb="5">
      <t>ヘイショ</t>
    </rPh>
    <rPh sb="5" eb="6">
      <t>ビ</t>
    </rPh>
    <rPh sb="6" eb="8">
      <t>ジッセキ</t>
    </rPh>
    <rPh sb="11" eb="13">
      <t>タイショウ</t>
    </rPh>
    <rPh sb="13" eb="15">
      <t>キカン</t>
    </rPh>
    <rPh sb="15" eb="16">
      <t>ナイ</t>
    </rPh>
    <rPh sb="17" eb="19">
      <t>ゲンバ</t>
    </rPh>
    <rPh sb="19" eb="22">
      <t>ヘイショヒ</t>
    </rPh>
    <rPh sb="25" eb="27">
      <t>シュトク</t>
    </rPh>
    <rPh sb="29" eb="31">
      <t>ドニチ</t>
    </rPh>
    <rPh sb="31" eb="32">
      <t>オヨ</t>
    </rPh>
    <rPh sb="33" eb="35">
      <t>フリカエ</t>
    </rPh>
    <rPh sb="35" eb="36">
      <t>ビ</t>
    </rPh>
    <phoneticPr fontId="1"/>
  </si>
  <si>
    <t>係　長</t>
    <rPh sb="0" eb="1">
      <t>カカリ</t>
    </rPh>
    <rPh sb="2" eb="3">
      <t>チョウ</t>
    </rPh>
    <phoneticPr fontId="1"/>
  </si>
  <si>
    <t>●</t>
  </si>
  <si>
    <t>注意：令和４年７月単価以前で設計した工事の振替日は、週休予定日の前後６日以内を適用
　 本票は、工事成績評定の対象とならない工事においての施工実績を証明する書類（発注者印（課・所・場長印）があるものに限る）となりますので、大切に保管してください。また、　　「週休２日（４週８休以上）」を達成した場合は、総合評価落札方式における週休２日工事の施工実績として認められます。なお、本票の再発行はできません。</t>
    <rPh sb="9" eb="11">
      <t>タンカ</t>
    </rPh>
    <rPh sb="11" eb="13">
      <t>イゼン</t>
    </rPh>
    <rPh sb="14" eb="16">
      <t>セッケイ</t>
    </rPh>
    <rPh sb="44" eb="46">
      <t>ホンヒョウ</t>
    </rPh>
    <rPh sb="48" eb="54">
      <t>コウジセイセキヒョウテイ</t>
    </rPh>
    <rPh sb="55" eb="57">
      <t>タイショウ</t>
    </rPh>
    <rPh sb="62" eb="64">
      <t>コウジ</t>
    </rPh>
    <rPh sb="69" eb="73">
      <t>セコウジッセキ</t>
    </rPh>
    <rPh sb="74" eb="76">
      <t>ショウメイ</t>
    </rPh>
    <rPh sb="78" eb="80">
      <t>ショルイ</t>
    </rPh>
    <rPh sb="81" eb="84">
      <t>ハッチュウシャ</t>
    </rPh>
    <rPh sb="84" eb="85">
      <t>イン</t>
    </rPh>
    <rPh sb="86" eb="87">
      <t>カ</t>
    </rPh>
    <rPh sb="88" eb="89">
      <t>ショ</t>
    </rPh>
    <rPh sb="90" eb="92">
      <t>ジョウチョウ</t>
    </rPh>
    <rPh sb="92" eb="93">
      <t>イン</t>
    </rPh>
    <rPh sb="100" eb="101">
      <t>カギ</t>
    </rPh>
    <rPh sb="111" eb="113">
      <t>タイセツ</t>
    </rPh>
    <rPh sb="114" eb="116">
      <t>ホカン</t>
    </rPh>
    <rPh sb="129" eb="131">
      <t>シュウキュウ</t>
    </rPh>
    <rPh sb="132" eb="133">
      <t>カ</t>
    </rPh>
    <rPh sb="135" eb="136">
      <t>シュウ</t>
    </rPh>
    <rPh sb="137" eb="138">
      <t>キュウ</t>
    </rPh>
    <rPh sb="138" eb="140">
      <t>イジョウ</t>
    </rPh>
    <rPh sb="143" eb="145">
      <t>タッセイ</t>
    </rPh>
    <rPh sb="147" eb="149">
      <t>バアイ</t>
    </rPh>
    <rPh sb="187" eb="189">
      <t>ホンヒョウ</t>
    </rPh>
    <rPh sb="190" eb="193">
      <t>サイハッコウ</t>
    </rPh>
    <phoneticPr fontId="1"/>
  </si>
  <si>
    <t>発注方式</t>
    <rPh sb="0" eb="2">
      <t>ハッチュウ</t>
    </rPh>
    <rPh sb="2" eb="4">
      <t>ホウシキ</t>
    </rPh>
    <phoneticPr fontId="1"/>
  </si>
  <si>
    <t>発注方式を選んで下さい。</t>
  </si>
  <si>
    <t>年</t>
    <rPh sb="0" eb="1">
      <t>ネン</t>
    </rPh>
    <phoneticPr fontId="1"/>
  </si>
  <si>
    <t>月</t>
    <rPh sb="0" eb="1">
      <t>ツキ</t>
    </rPh>
    <phoneticPr fontId="1"/>
  </si>
  <si>
    <t>振替</t>
    <rPh sb="0" eb="2">
      <t>フリカエ</t>
    </rPh>
    <phoneticPr fontId="1"/>
  </si>
  <si>
    <t>提出日</t>
    <rPh sb="0" eb="2">
      <t>テイシュツ</t>
    </rPh>
    <rPh sb="2" eb="3">
      <t>ビ</t>
    </rPh>
    <phoneticPr fontId="1"/>
  </si>
  <si>
    <t>〇〇町配水管改良工事</t>
    <rPh sb="2" eb="3">
      <t>マチ</t>
    </rPh>
    <rPh sb="3" eb="6">
      <t>ハイスイカン</t>
    </rPh>
    <rPh sb="6" eb="8">
      <t>カイリョウ</t>
    </rPh>
    <rPh sb="8" eb="10">
      <t>コウジ</t>
    </rPh>
    <phoneticPr fontId="1"/>
  </si>
  <si>
    <t>〇</t>
  </si>
  <si>
    <t>7/29</t>
    <phoneticPr fontId="1"/>
  </si>
  <si>
    <t>8/26</t>
    <phoneticPr fontId="1"/>
  </si>
  <si>
    <t>8/5</t>
    <phoneticPr fontId="1"/>
  </si>
  <si>
    <t>8/12</t>
    <phoneticPr fontId="1"/>
  </si>
  <si>
    <t>9/30</t>
    <phoneticPr fontId="1"/>
  </si>
  <si>
    <t>10/15</t>
    <phoneticPr fontId="1"/>
  </si>
  <si>
    <t>1/6</t>
    <phoneticPr fontId="1"/>
  </si>
  <si>
    <t>発注者指定型または受注者希望型</t>
    <rPh sb="9" eb="12">
      <t>ジュチュウシャ</t>
    </rPh>
    <rPh sb="12" eb="15">
      <t>キボウガタ</t>
    </rPh>
    <phoneticPr fontId="1"/>
  </si>
  <si>
    <t>広島市水道局</t>
    <rPh sb="0" eb="3">
      <t>ヒロシマシ</t>
    </rPh>
    <rPh sb="3" eb="6">
      <t>スイドウキョク</t>
    </rPh>
    <phoneticPr fontId="1"/>
  </si>
  <si>
    <t>広島市水道局</t>
    <rPh sb="0" eb="6">
      <t>ヒロシマシスイドウキョク</t>
    </rPh>
    <phoneticPr fontId="1"/>
  </si>
  <si>
    <t>Ｎｏ.1</t>
    <phoneticPr fontId="1"/>
  </si>
  <si>
    <t>Ｎｏ.2</t>
    <phoneticPr fontId="1"/>
  </si>
  <si>
    <t>Ｎｏ.3</t>
    <phoneticPr fontId="1"/>
  </si>
  <si>
    <t>着手</t>
    <rPh sb="0" eb="2">
      <t>チャクシュ</t>
    </rPh>
    <phoneticPr fontId="1"/>
  </si>
  <si>
    <t>契約</t>
    <rPh sb="0" eb="2">
      <t>ケイヤク</t>
    </rPh>
    <phoneticPr fontId="1"/>
  </si>
  <si>
    <t>夏季</t>
    <rPh sb="0" eb="2">
      <t>カキ</t>
    </rPh>
    <phoneticPr fontId="1"/>
  </si>
  <si>
    <t>年末</t>
    <rPh sb="0" eb="2">
      <t>ネンマツ</t>
    </rPh>
    <phoneticPr fontId="1"/>
  </si>
  <si>
    <t>年始</t>
    <rPh sb="0" eb="2">
      <t>ネンシ</t>
    </rPh>
    <phoneticPr fontId="1"/>
  </si>
  <si>
    <t>完了</t>
    <rPh sb="0" eb="2">
      <t>カンリョウ</t>
    </rPh>
    <phoneticPr fontId="1"/>
  </si>
  <si>
    <t>　凡例
　●休工：現場閉所日（土日及び振替日）
　〇休工：上記以外の休日等</t>
    <rPh sb="1" eb="3">
      <t>ハンレイ</t>
    </rPh>
    <rPh sb="6" eb="8">
      <t>キュウコウ</t>
    </rPh>
    <rPh sb="9" eb="11">
      <t>ゲンバ</t>
    </rPh>
    <rPh sb="11" eb="14">
      <t>ヘイショビ</t>
    </rPh>
    <rPh sb="15" eb="17">
      <t>ドニチ</t>
    </rPh>
    <rPh sb="17" eb="18">
      <t>オヨ</t>
    </rPh>
    <rPh sb="19" eb="22">
      <t>フリカエビ</t>
    </rPh>
    <rPh sb="26" eb="27">
      <t>キュウ</t>
    </rPh>
    <rPh sb="27" eb="28">
      <t>コウ</t>
    </rPh>
    <rPh sb="29" eb="31">
      <t>ジョウキ</t>
    </rPh>
    <rPh sb="31" eb="33">
      <t>イガイ</t>
    </rPh>
    <rPh sb="34" eb="36">
      <t>キュウジツ</t>
    </rPh>
    <rPh sb="36" eb="37">
      <t>トウ</t>
    </rPh>
    <phoneticPr fontId="1"/>
  </si>
  <si>
    <t>※月～金の祝日及び祝日振替休日は本制度上、平日扱いのため「〇〇の日」の記載は不要とする。</t>
    <phoneticPr fontId="1"/>
  </si>
  <si>
    <t>12/9</t>
    <phoneticPr fontId="1"/>
  </si>
  <si>
    <t>12/23</t>
    <phoneticPr fontId="1"/>
  </si>
  <si>
    <t>対象期間外</t>
    <rPh sb="0" eb="5">
      <t>タイショウキカンガイ</t>
    </rPh>
    <phoneticPr fontId="1"/>
  </si>
  <si>
    <t>対象期間外（始期日から工事着手の前日まで）</t>
    <rPh sb="0" eb="5">
      <t>タイショウキカンガイ</t>
    </rPh>
    <rPh sb="6" eb="8">
      <t>シキ</t>
    </rPh>
    <rPh sb="8" eb="9">
      <t>ヒ</t>
    </rPh>
    <rPh sb="11" eb="15">
      <t>コウジチャクシュ</t>
    </rPh>
    <rPh sb="16" eb="18">
      <t>ゼンジツ</t>
    </rPh>
    <phoneticPr fontId="1"/>
  </si>
  <si>
    <t>対象期間外（工事完了日の翌日から終期日まで）</t>
    <rPh sb="0" eb="5">
      <t>タイショウキカンガイ</t>
    </rPh>
    <rPh sb="6" eb="8">
      <t>コウジ</t>
    </rPh>
    <rPh sb="8" eb="11">
      <t>カンリョウビ</t>
    </rPh>
    <rPh sb="12" eb="14">
      <t>ヨクジツ</t>
    </rPh>
    <rPh sb="16" eb="18">
      <t>シュウキ</t>
    </rPh>
    <rPh sb="18" eb="19">
      <t>ヒ</t>
    </rPh>
    <phoneticPr fontId="1"/>
  </si>
  <si>
    <t>施工様式－50</t>
    <phoneticPr fontId="1"/>
  </si>
  <si>
    <t>(施工）R5.6 改 A4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</si>
</sst>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aaa"/>
    <numFmt numFmtId="178" formatCode="0;[Red]0"/>
    <numFmt numFmtId="179" formatCode="m/d"/>
  </numFmts>
  <fonts count="25"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b/>
      <sz val="11"/>
      <color rgb="FFFF0000"/>
      <name val="ＭＳ Ｐゴシック"/>
      <family val="3"/>
      <charset val="128"/>
      <scheme val="minor"/>
    </font>
    <font>
      <sz val="11"/>
      <name val="ＭＳ Ｐゴシック"/>
      <family val="3"/>
      <charset val="128"/>
      <scheme val="minor"/>
    </font>
    <font>
      <sz val="20"/>
      <color theme="1"/>
      <name val="ＭＳ Ｐ明朝"/>
      <family val="1"/>
      <charset val="128"/>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
      <color theme="1"/>
      <name val="ＭＳ ゴシック"/>
      <family val="3"/>
      <charset val="128"/>
    </font>
    <font>
      <sz val="9"/>
      <color rgb="FF0000FF"/>
      <name val="ＭＳ ゴシック"/>
      <family val="3"/>
      <charset val="128"/>
    </font>
    <font>
      <b/>
      <sz val="9"/>
      <color rgb="FFFF0000"/>
      <name val="ＭＳ ゴシック"/>
      <family val="3"/>
      <charset val="128"/>
    </font>
    <font>
      <sz val="11"/>
      <color theme="1"/>
      <name val="ＭＳ ゴシック"/>
      <family val="3"/>
      <charset val="128"/>
    </font>
    <font>
      <sz val="9"/>
      <color rgb="FFFF0000"/>
      <name val="ＭＳ ゴシック"/>
      <family val="3"/>
      <charset val="128"/>
    </font>
    <font>
      <b/>
      <sz val="14"/>
      <color theme="1"/>
      <name val="ＭＳ Ｐゴシック"/>
      <family val="3"/>
      <charset val="128"/>
      <scheme val="minor"/>
    </font>
    <font>
      <sz val="10"/>
      <color rgb="FFFF0000"/>
      <name val="ＭＳ ゴシック"/>
      <family val="3"/>
      <charset val="128"/>
    </font>
    <font>
      <b/>
      <sz val="6"/>
      <color rgb="FFFF0000"/>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s>
  <borders count="4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style="medium">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top style="medium">
        <color auto="1"/>
      </top>
      <bottom/>
      <diagonal/>
    </border>
    <border>
      <left/>
      <right/>
      <top/>
      <bottom style="thin">
        <color auto="1"/>
      </bottom>
      <diagonal/>
    </border>
    <border>
      <left style="medium">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auto="1"/>
      </left>
      <right/>
      <top/>
      <bottom/>
      <diagonal/>
    </border>
    <border>
      <left/>
      <right style="medium">
        <color auto="1"/>
      </right>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diagonal/>
    </border>
    <border>
      <left style="medium">
        <color indexed="64"/>
      </left>
      <right/>
      <top/>
      <bottom style="medium">
        <color indexed="64"/>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s>
  <cellStyleXfs count="1">
    <xf numFmtId="0" fontId="0" fillId="0" borderId="0">
      <alignment vertical="center"/>
    </xf>
  </cellStyleXfs>
  <cellXfs count="197">
    <xf numFmtId="0" fontId="0" fillId="0" borderId="0" xfId="0">
      <alignment vertical="center"/>
    </xf>
    <xf numFmtId="0" fontId="0" fillId="0" borderId="0" xfId="0" applyAlignment="1">
      <alignment horizontal="center" vertical="center"/>
    </xf>
    <xf numFmtId="0" fontId="0" fillId="0" borderId="0" xfId="0" applyAlignment="1">
      <alignment vertical="center" textRotation="255" shrinkToFit="1"/>
    </xf>
    <xf numFmtId="0" fontId="2"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Border="1">
      <alignment vertical="center"/>
    </xf>
    <xf numFmtId="0" fontId="4" fillId="0" borderId="0" xfId="0" applyFont="1" applyFill="1" applyBorder="1">
      <alignment vertical="center"/>
    </xf>
    <xf numFmtId="0" fontId="4" fillId="0" borderId="0" xfId="0" applyFont="1" applyFill="1" applyAlignment="1">
      <alignment horizontal="center"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5" xfId="0" applyFill="1" applyBorder="1" applyAlignment="1">
      <alignment horizontal="center" vertical="center"/>
    </xf>
    <xf numFmtId="0" fontId="11" fillId="0" borderId="0" xfId="0" applyFont="1" applyAlignment="1">
      <alignment horizontal="left" vertical="center"/>
    </xf>
    <xf numFmtId="0" fontId="13" fillId="0" borderId="0" xfId="0" applyFont="1" applyAlignment="1">
      <alignment vertical="center"/>
    </xf>
    <xf numFmtId="0" fontId="0" fillId="0" borderId="0" xfId="0" applyBorder="1" applyAlignment="1">
      <alignment horizontal="center" vertical="center"/>
    </xf>
    <xf numFmtId="0" fontId="9" fillId="0" borderId="0" xfId="0" applyFont="1" applyBorder="1" applyAlignment="1">
      <alignment vertical="center"/>
    </xf>
    <xf numFmtId="0" fontId="10" fillId="0" borderId="0" xfId="0" applyFont="1" applyBorder="1" applyAlignment="1">
      <alignment vertical="center"/>
    </xf>
    <xf numFmtId="0" fontId="15" fillId="0" borderId="0" xfId="0" applyFont="1" applyFill="1" applyAlignment="1">
      <alignment vertical="center"/>
    </xf>
    <xf numFmtId="0" fontId="0" fillId="0" borderId="22" xfId="0" applyBorder="1">
      <alignment vertical="center"/>
    </xf>
    <xf numFmtId="0" fontId="0" fillId="0" borderId="22" xfId="0" applyBorder="1">
      <alignment vertical="center"/>
    </xf>
    <xf numFmtId="0" fontId="0" fillId="0" borderId="11" xfId="0" applyFill="1" applyBorder="1" applyAlignment="1">
      <alignment horizontal="center" vertical="center"/>
    </xf>
    <xf numFmtId="0" fontId="0" fillId="0" borderId="0" xfId="0" applyFill="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13" xfId="0" applyBorder="1" applyAlignment="1">
      <alignment horizontal="center" vertical="center"/>
    </xf>
    <xf numFmtId="0" fontId="0" fillId="0" borderId="10" xfId="0" applyFill="1" applyBorder="1" applyAlignment="1">
      <alignment horizontal="center" vertical="center"/>
    </xf>
    <xf numFmtId="0" fontId="0" fillId="0" borderId="14" xfId="0" applyFill="1" applyBorder="1" applyAlignment="1">
      <alignment vertical="center"/>
    </xf>
    <xf numFmtId="177" fontId="0" fillId="0" borderId="1" xfId="0" applyNumberFormat="1" applyFill="1" applyBorder="1" applyAlignment="1">
      <alignment horizontal="center" vertical="center"/>
    </xf>
    <xf numFmtId="178" fontId="17" fillId="0" borderId="36" xfId="0" applyNumberFormat="1" applyFont="1" applyFill="1" applyBorder="1" applyAlignment="1">
      <alignment horizontal="center" vertical="center"/>
    </xf>
    <xf numFmtId="178" fontId="17" fillId="0" borderId="24" xfId="0" applyNumberFormat="1" applyFont="1" applyFill="1" applyBorder="1" applyAlignment="1">
      <alignment horizontal="center" vertical="center"/>
    </xf>
    <xf numFmtId="178" fontId="17" fillId="0" borderId="36" xfId="0" quotePrefix="1" applyNumberFormat="1" applyFont="1" applyFill="1" applyBorder="1" applyAlignment="1">
      <alignment horizontal="center" vertical="center"/>
    </xf>
    <xf numFmtId="178" fontId="17" fillId="0" borderId="17" xfId="0" applyNumberFormat="1" applyFont="1" applyFill="1" applyBorder="1" applyAlignment="1">
      <alignment horizontal="center" vertical="center"/>
    </xf>
    <xf numFmtId="178" fontId="17" fillId="0" borderId="35" xfId="0" applyNumberFormat="1" applyFont="1" applyFill="1" applyBorder="1" applyAlignment="1">
      <alignment vertical="center" textRotation="255" shrinkToFit="1"/>
    </xf>
    <xf numFmtId="178" fontId="17" fillId="0" borderId="27" xfId="0" applyNumberFormat="1" applyFont="1" applyFill="1" applyBorder="1" applyAlignment="1">
      <alignment vertical="center" textRotation="255" shrinkToFit="1"/>
    </xf>
    <xf numFmtId="178" fontId="19" fillId="0" borderId="35" xfId="0" applyNumberFormat="1" applyFont="1" applyFill="1" applyBorder="1" applyAlignment="1">
      <alignment vertical="center" textRotation="255" shrinkToFit="1"/>
    </xf>
    <xf numFmtId="178" fontId="17" fillId="0" borderId="35" xfId="0" applyNumberFormat="1" applyFont="1" applyFill="1" applyBorder="1" applyAlignment="1">
      <alignment horizontal="center" vertical="center" textRotation="255" shrinkToFit="1"/>
    </xf>
    <xf numFmtId="177" fontId="17" fillId="0" borderId="36" xfId="0" applyNumberFormat="1" applyFont="1" applyFill="1" applyBorder="1" applyAlignment="1">
      <alignment horizontal="center" vertical="center"/>
    </xf>
    <xf numFmtId="177" fontId="17" fillId="0" borderId="24" xfId="0" applyNumberFormat="1" applyFont="1" applyFill="1" applyBorder="1" applyAlignment="1">
      <alignment horizontal="center" vertical="center"/>
    </xf>
    <xf numFmtId="177" fontId="17" fillId="0" borderId="17" xfId="0" applyNumberFormat="1" applyFont="1" applyFill="1" applyBorder="1" applyAlignment="1">
      <alignment horizontal="center" vertical="center"/>
    </xf>
    <xf numFmtId="0" fontId="17" fillId="0" borderId="35" xfId="0" applyFont="1" applyFill="1" applyBorder="1" applyAlignment="1">
      <alignment vertical="center" textRotation="255" shrinkToFit="1"/>
    </xf>
    <xf numFmtId="0" fontId="17" fillId="0" borderId="27" xfId="0" applyFont="1" applyFill="1" applyBorder="1" applyAlignment="1">
      <alignment vertical="center" textRotation="255" shrinkToFit="1"/>
    </xf>
    <xf numFmtId="0" fontId="18" fillId="0" borderId="35" xfId="0" applyFont="1" applyFill="1" applyBorder="1" applyAlignment="1">
      <alignment vertical="center" textRotation="255" shrinkToFit="1"/>
    </xf>
    <xf numFmtId="0" fontId="19" fillId="0" borderId="35" xfId="0" applyFont="1" applyFill="1" applyBorder="1" applyAlignment="1">
      <alignment vertical="center" textRotation="255" shrinkToFit="1"/>
    </xf>
    <xf numFmtId="0" fontId="20" fillId="0" borderId="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1" xfId="0" applyFont="1" applyFill="1" applyBorder="1" applyAlignment="1">
      <alignment horizontal="center" vertical="center"/>
    </xf>
    <xf numFmtId="0" fontId="17" fillId="0" borderId="36" xfId="0" applyFont="1" applyFill="1" applyBorder="1" applyAlignment="1">
      <alignment vertical="center" textRotation="255" shrinkToFit="1"/>
    </xf>
    <xf numFmtId="177" fontId="17" fillId="0" borderId="36" xfId="0" quotePrefix="1" applyNumberFormat="1" applyFont="1" applyFill="1" applyBorder="1" applyAlignment="1">
      <alignment horizontal="center" vertical="center"/>
    </xf>
    <xf numFmtId="56" fontId="17" fillId="0" borderId="36" xfId="0" applyNumberFormat="1" applyFont="1" applyFill="1" applyBorder="1" applyAlignment="1">
      <alignment horizontal="center" vertical="center"/>
    </xf>
    <xf numFmtId="179" fontId="17" fillId="0" borderId="36" xfId="0" applyNumberFormat="1" applyFont="1" applyFill="1" applyBorder="1" applyAlignment="1">
      <alignment horizontal="center" vertical="center"/>
    </xf>
    <xf numFmtId="178" fontId="18" fillId="0" borderId="36" xfId="0" applyNumberFormat="1" applyFont="1" applyFill="1" applyBorder="1" applyAlignment="1">
      <alignment vertical="center" textRotation="255" shrinkToFit="1"/>
    </xf>
    <xf numFmtId="179" fontId="17" fillId="0" borderId="24" xfId="0" applyNumberFormat="1" applyFont="1" applyFill="1" applyBorder="1" applyAlignment="1">
      <alignment horizontal="center" vertical="center"/>
    </xf>
    <xf numFmtId="179" fontId="18" fillId="0" borderId="36" xfId="0" applyNumberFormat="1" applyFont="1" applyFill="1" applyBorder="1" applyAlignment="1">
      <alignment vertical="center" shrinkToFit="1"/>
    </xf>
    <xf numFmtId="179" fontId="17" fillId="0" borderId="17" xfId="0" applyNumberFormat="1" applyFont="1" applyFill="1" applyBorder="1" applyAlignment="1">
      <alignment horizontal="center" vertical="center"/>
    </xf>
    <xf numFmtId="179" fontId="17" fillId="0" borderId="36" xfId="0" applyNumberFormat="1" applyFont="1" applyFill="1" applyBorder="1" applyAlignment="1">
      <alignment vertical="center" textRotation="255" shrinkToFit="1"/>
    </xf>
    <xf numFmtId="179" fontId="17" fillId="0" borderId="36" xfId="0" applyNumberFormat="1" applyFont="1" applyFill="1" applyBorder="1" applyAlignment="1">
      <alignment horizontal="center" vertical="center" shrinkToFit="1"/>
    </xf>
    <xf numFmtId="179" fontId="17" fillId="0" borderId="24" xfId="0" applyNumberFormat="1" applyFont="1" applyFill="1" applyBorder="1" applyAlignment="1">
      <alignment horizontal="center" vertical="center" shrinkToFit="1"/>
    </xf>
    <xf numFmtId="179" fontId="17" fillId="0" borderId="36" xfId="0" quotePrefix="1" applyNumberFormat="1" applyFont="1" applyFill="1" applyBorder="1" applyAlignment="1">
      <alignment horizontal="center" vertical="center" shrinkToFit="1"/>
    </xf>
    <xf numFmtId="179" fontId="17" fillId="0" borderId="17" xfId="0" applyNumberFormat="1" applyFont="1" applyFill="1" applyBorder="1" applyAlignment="1">
      <alignment horizontal="center" vertical="center" shrinkToFit="1"/>
    </xf>
    <xf numFmtId="179" fontId="19" fillId="0" borderId="36" xfId="0" applyNumberFormat="1" applyFont="1" applyFill="1" applyBorder="1" applyAlignment="1">
      <alignment horizontal="center" vertical="center" shrinkToFit="1"/>
    </xf>
    <xf numFmtId="0" fontId="19" fillId="0" borderId="36" xfId="0" quotePrefix="1" applyFont="1" applyFill="1" applyBorder="1" applyAlignment="1">
      <alignment horizontal="center" vertical="center" shrinkToFit="1"/>
    </xf>
    <xf numFmtId="177" fontId="19" fillId="0" borderId="36" xfId="0" quotePrefix="1" applyNumberFormat="1" applyFont="1" applyFill="1" applyBorder="1" applyAlignment="1">
      <alignment horizontal="center" vertical="center" shrinkToFit="1"/>
    </xf>
    <xf numFmtId="178" fontId="19" fillId="0" borderId="27" xfId="0" applyNumberFormat="1" applyFont="1" applyFill="1" applyBorder="1" applyAlignment="1">
      <alignment vertical="center" textRotation="255" shrinkToFit="1"/>
    </xf>
    <xf numFmtId="178" fontId="19" fillId="0" borderId="35" xfId="0" applyNumberFormat="1" applyFont="1" applyFill="1" applyBorder="1" applyAlignment="1">
      <alignment horizontal="center" vertical="center" textRotation="255" shrinkToFit="1"/>
    </xf>
    <xf numFmtId="0" fontId="19" fillId="0" borderId="27" xfId="0" applyFont="1" applyFill="1" applyBorder="1" applyAlignment="1">
      <alignment vertical="center" textRotation="255" shrinkToFit="1"/>
    </xf>
    <xf numFmtId="0" fontId="21" fillId="0" borderId="36" xfId="0" applyFont="1" applyFill="1" applyBorder="1" applyAlignment="1">
      <alignment vertical="center" textRotation="255" shrinkToFit="1"/>
    </xf>
    <xf numFmtId="0" fontId="19" fillId="3" borderId="35" xfId="0" applyFont="1" applyFill="1" applyBorder="1" applyAlignment="1">
      <alignment vertical="center" textRotation="255" shrinkToFit="1"/>
    </xf>
    <xf numFmtId="179" fontId="19" fillId="0" borderId="36" xfId="0" quotePrefix="1" applyNumberFormat="1" applyFont="1" applyFill="1" applyBorder="1" applyAlignment="1">
      <alignment horizontal="center" vertical="center" shrinkToFit="1"/>
    </xf>
    <xf numFmtId="0" fontId="23" fillId="0" borderId="0" xfId="0" applyFont="1" applyBorder="1" applyAlignment="1">
      <alignment vertical="center" wrapText="1"/>
    </xf>
    <xf numFmtId="0" fontId="19" fillId="0" borderId="0" xfId="0" applyFont="1">
      <alignment vertical="center"/>
    </xf>
    <xf numFmtId="0" fontId="17" fillId="0" borderId="28" xfId="0" applyFont="1" applyFill="1" applyBorder="1" applyAlignment="1">
      <alignment vertical="center" textRotation="255" shrinkToFit="1"/>
    </xf>
    <xf numFmtId="0" fontId="0" fillId="0" borderId="35" xfId="0" applyFill="1" applyBorder="1" applyAlignment="1">
      <alignment horizontal="center" vertical="center"/>
    </xf>
    <xf numFmtId="0" fontId="0" fillId="0" borderId="27" xfId="0" applyFill="1" applyBorder="1" applyAlignment="1">
      <alignment horizontal="center" vertical="center"/>
    </xf>
    <xf numFmtId="0" fontId="19" fillId="0" borderId="28" xfId="0" applyFont="1" applyFill="1" applyBorder="1" applyAlignment="1">
      <alignment vertical="center" textRotation="255" shrinkToFit="1"/>
    </xf>
    <xf numFmtId="177" fontId="17" fillId="0" borderId="2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9" fillId="0" borderId="37" xfId="0" quotePrefix="1" applyNumberFormat="1" applyFont="1" applyFill="1" applyBorder="1" applyAlignment="1">
      <alignment horizontal="center" vertical="center"/>
    </xf>
    <xf numFmtId="177" fontId="19" fillId="0" borderId="38" xfId="0" quotePrefix="1" applyNumberFormat="1" applyFont="1" applyFill="1" applyBorder="1" applyAlignment="1">
      <alignment horizontal="center" vertical="center"/>
    </xf>
    <xf numFmtId="0" fontId="19" fillId="0" borderId="40" xfId="0" applyFont="1" applyFill="1" applyBorder="1" applyAlignment="1">
      <alignment vertical="center" textRotation="255" shrinkToFit="1"/>
    </xf>
    <xf numFmtId="0" fontId="19" fillId="0" borderId="41" xfId="0" applyFont="1" applyFill="1" applyBorder="1" applyAlignment="1">
      <alignment vertical="center" textRotation="255" shrinkToFit="1"/>
    </xf>
    <xf numFmtId="0" fontId="19" fillId="0" borderId="18" xfId="0" applyFont="1" applyFill="1" applyBorder="1" applyAlignment="1">
      <alignment vertical="center" textRotation="255" shrinkToFit="1"/>
    </xf>
    <xf numFmtId="177" fontId="24" fillId="0" borderId="42" xfId="0" quotePrefix="1" applyNumberFormat="1" applyFont="1" applyFill="1" applyBorder="1" applyAlignment="1">
      <alignment horizontal="center" vertical="center"/>
    </xf>
    <xf numFmtId="177" fontId="19" fillId="0" borderId="39" xfId="0" quotePrefix="1" applyNumberFormat="1" applyFont="1" applyFill="1" applyBorder="1" applyAlignment="1">
      <alignment horizontal="center" vertical="center"/>
    </xf>
    <xf numFmtId="177" fontId="19" fillId="0" borderId="15" xfId="0" quotePrefix="1" applyNumberFormat="1" applyFont="1" applyFill="1" applyBorder="1" applyAlignment="1">
      <alignment horizontal="center" vertical="center"/>
    </xf>
    <xf numFmtId="0" fontId="19" fillId="0" borderId="43" xfId="0" applyFont="1" applyFill="1" applyBorder="1" applyAlignment="1">
      <alignment vertical="center" textRotation="255" shrinkToFit="1"/>
    </xf>
    <xf numFmtId="0" fontId="16" fillId="0" borderId="0" xfId="0" applyFont="1" applyFill="1" applyAlignment="1">
      <alignment horizontal="left" vertical="center" wrapText="1"/>
    </xf>
    <xf numFmtId="0" fontId="0" fillId="0" borderId="0" xfId="0" applyAlignment="1">
      <alignment horizontal="right" vertical="center"/>
    </xf>
    <xf numFmtId="0" fontId="19" fillId="0" borderId="0" xfId="0" applyFont="1" applyAlignment="1">
      <alignment vertical="center" shrinkToFit="1"/>
    </xf>
    <xf numFmtId="0" fontId="6" fillId="5" borderId="0" xfId="0" applyFont="1" applyFill="1" applyAlignment="1">
      <alignment horizontal="center" vertical="center"/>
    </xf>
    <xf numFmtId="0" fontId="6" fillId="0" borderId="0" xfId="0" applyFont="1" applyFill="1" applyAlignment="1">
      <alignment horizontal="left" vertical="center"/>
    </xf>
    <xf numFmtId="58" fontId="6" fillId="5" borderId="0" xfId="0" applyNumberFormat="1" applyFont="1" applyFill="1" applyAlignment="1">
      <alignment horizontal="center" vertical="center"/>
    </xf>
    <xf numFmtId="0" fontId="6" fillId="0" borderId="22" xfId="0" applyFont="1" applyFill="1" applyBorder="1" applyAlignment="1">
      <alignment horizontal="center" vertical="center"/>
    </xf>
    <xf numFmtId="58" fontId="7" fillId="5" borderId="22" xfId="0" applyNumberFormat="1" applyFont="1" applyFill="1" applyBorder="1" applyAlignment="1">
      <alignment horizontal="center" vertical="center"/>
    </xf>
    <xf numFmtId="0" fontId="0" fillId="5" borderId="7" xfId="0" applyFill="1" applyBorder="1" applyAlignment="1">
      <alignment horizontal="center" vertical="center"/>
    </xf>
    <xf numFmtId="0" fontId="0" fillId="2" borderId="15" xfId="0" applyFill="1" applyBorder="1" applyAlignment="1">
      <alignment horizontal="center" vertical="center"/>
    </xf>
    <xf numFmtId="0" fontId="0" fillId="2" borderId="21" xfId="0" applyFill="1" applyBorder="1" applyAlignment="1">
      <alignment horizontal="center" vertical="center"/>
    </xf>
    <xf numFmtId="0" fontId="0" fillId="2" borderId="31" xfId="0" applyFill="1" applyBorder="1" applyAlignment="1">
      <alignment horizontal="center" vertical="center"/>
    </xf>
    <xf numFmtId="0" fontId="0" fillId="2" borderId="0" xfId="0" applyFill="1" applyBorder="1" applyAlignment="1">
      <alignment horizontal="center" vertical="center"/>
    </xf>
    <xf numFmtId="0" fontId="0" fillId="2" borderId="16" xfId="0" applyFill="1" applyBorder="1" applyAlignment="1">
      <alignment horizontal="center" vertical="center"/>
    </xf>
    <xf numFmtId="0" fontId="0" fillId="2" borderId="22" xfId="0"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4" borderId="16" xfId="0" applyFill="1" applyBorder="1" applyAlignment="1">
      <alignment horizontal="center" vertical="center"/>
    </xf>
    <xf numFmtId="0" fontId="0" fillId="4" borderId="20" xfId="0" applyFill="1" applyBorder="1" applyAlignment="1">
      <alignment horizontal="center" vertical="center"/>
    </xf>
    <xf numFmtId="0" fontId="0" fillId="5" borderId="10"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76" fontId="0" fillId="2" borderId="17" xfId="0" applyNumberFormat="1" applyFill="1" applyBorder="1" applyAlignment="1">
      <alignment horizontal="center" vertical="center" shrinkToFit="1"/>
    </xf>
    <xf numFmtId="176" fontId="0" fillId="2" borderId="18" xfId="0" applyNumberFormat="1" applyFill="1" applyBorder="1" applyAlignment="1">
      <alignment horizontal="center" vertical="center" shrinkToFit="1"/>
    </xf>
    <xf numFmtId="176" fontId="0" fillId="4" borderId="17" xfId="0" applyNumberFormat="1" applyFill="1" applyBorder="1" applyAlignment="1">
      <alignment horizontal="center" vertical="center" shrinkToFit="1"/>
    </xf>
    <xf numFmtId="176" fontId="0" fillId="4" borderId="18" xfId="0" applyNumberFormat="1" applyFill="1" applyBorder="1" applyAlignment="1">
      <alignment horizontal="center" vertical="center" shrinkToFit="1"/>
    </xf>
    <xf numFmtId="0" fontId="0" fillId="0" borderId="23" xfId="0" applyBorder="1" applyAlignment="1">
      <alignment horizontal="center" vertical="center" textRotation="255" shrinkToFit="1"/>
    </xf>
    <xf numFmtId="0" fontId="0" fillId="0" borderId="13" xfId="0" applyBorder="1" applyAlignment="1">
      <alignment horizontal="center" vertical="center" textRotation="255" shrinkToFit="1"/>
    </xf>
    <xf numFmtId="178" fontId="18" fillId="0" borderId="36" xfId="0" applyNumberFormat="1" applyFont="1" applyFill="1" applyBorder="1" applyAlignment="1">
      <alignment horizontal="center" vertical="center" textRotation="255" shrinkToFit="1"/>
    </xf>
    <xf numFmtId="178" fontId="18" fillId="0" borderId="35" xfId="0" applyNumberFormat="1" applyFont="1" applyFill="1" applyBorder="1" applyAlignment="1">
      <alignment horizontal="center" vertical="center" textRotation="255" shrinkToFit="1"/>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2" borderId="23" xfId="0"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13" xfId="0" applyFill="1" applyBorder="1" applyAlignment="1">
      <alignment horizontal="center" vertical="center" textRotation="255"/>
    </xf>
    <xf numFmtId="0" fontId="0" fillId="2" borderId="17"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4" borderId="12" xfId="0" applyFill="1" applyBorder="1" applyAlignment="1">
      <alignment horizontal="center" vertical="center" textRotation="255"/>
    </xf>
    <xf numFmtId="0" fontId="0" fillId="4" borderId="13" xfId="0" applyFill="1" applyBorder="1" applyAlignment="1">
      <alignment horizontal="center" vertical="center" textRotation="255"/>
    </xf>
    <xf numFmtId="0" fontId="0" fillId="4" borderId="8" xfId="0" applyFill="1" applyBorder="1" applyAlignment="1">
      <alignment horizontal="center" vertical="center" textRotation="255" shrinkToFit="1"/>
    </xf>
    <xf numFmtId="0" fontId="0" fillId="4" borderId="9" xfId="0" applyFill="1" applyBorder="1" applyAlignment="1">
      <alignment horizontal="center" vertical="center" textRotation="255" shrinkToFit="1"/>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0" fillId="4" borderId="44" xfId="0" applyFill="1" applyBorder="1" applyAlignment="1">
      <alignment horizontal="center"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20" fillId="4" borderId="24" xfId="0" applyFont="1" applyFill="1" applyBorder="1" applyAlignment="1">
      <alignment horizontal="center" vertical="center"/>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44" xfId="0" applyFont="1" applyFill="1" applyBorder="1" applyAlignment="1">
      <alignment horizontal="center" vertical="center"/>
    </xf>
    <xf numFmtId="0" fontId="20" fillId="4" borderId="45" xfId="0" applyFont="1" applyFill="1" applyBorder="1" applyAlignment="1">
      <alignment horizontal="center" vertical="center"/>
    </xf>
    <xf numFmtId="0" fontId="20" fillId="4" borderId="46" xfId="0" applyFont="1" applyFill="1" applyBorder="1" applyAlignment="1">
      <alignment horizontal="center" vertical="center"/>
    </xf>
    <xf numFmtId="0" fontId="17" fillId="0" borderId="24" xfId="0" applyFont="1" applyFill="1" applyBorder="1" applyAlignment="1">
      <alignment horizontal="center" vertical="center" textRotation="255" shrinkToFit="1"/>
    </xf>
    <xf numFmtId="0" fontId="17" fillId="0" borderId="27" xfId="0" applyFont="1" applyFill="1" applyBorder="1" applyAlignment="1">
      <alignment horizontal="center" vertical="center" textRotation="255" shrinkToFit="1"/>
    </xf>
    <xf numFmtId="0" fontId="17" fillId="0" borderId="36" xfId="0" applyFont="1" applyFill="1" applyBorder="1" applyAlignment="1">
      <alignment horizontal="center" vertical="center" textRotation="255" shrinkToFit="1"/>
    </xf>
    <xf numFmtId="0" fontId="17" fillId="0" borderId="35" xfId="0" applyFont="1" applyFill="1" applyBorder="1" applyAlignment="1">
      <alignment horizontal="center" vertical="center" textRotation="255" shrinkToFit="1"/>
    </xf>
    <xf numFmtId="0" fontId="21" fillId="0" borderId="36" xfId="0" applyFont="1" applyFill="1" applyBorder="1" applyAlignment="1">
      <alignment horizontal="center" vertical="center" textRotation="255" shrinkToFit="1"/>
    </xf>
    <xf numFmtId="0" fontId="21" fillId="0" borderId="35" xfId="0" applyFont="1" applyFill="1" applyBorder="1" applyAlignment="1">
      <alignment horizontal="center" vertical="center" textRotation="255" shrinkToFit="1"/>
    </xf>
    <xf numFmtId="0" fontId="22" fillId="0" borderId="0" xfId="0" applyFont="1" applyBorder="1" applyAlignment="1">
      <alignment horizontal="center" vertical="center"/>
    </xf>
    <xf numFmtId="0" fontId="3" fillId="5" borderId="0" xfId="0" applyFont="1" applyFill="1" applyAlignment="1">
      <alignment horizontal="center" vertical="center"/>
    </xf>
    <xf numFmtId="0" fontId="17" fillId="0" borderId="24" xfId="0" applyFont="1" applyBorder="1" applyAlignment="1">
      <alignment vertical="center" wrapText="1"/>
    </xf>
    <xf numFmtId="0" fontId="17" fillId="0" borderId="25" xfId="0" applyFont="1" applyBorder="1" applyAlignment="1">
      <alignment vertical="center"/>
    </xf>
    <xf numFmtId="0" fontId="17" fillId="0" borderId="26" xfId="0" applyFont="1" applyBorder="1" applyAlignment="1">
      <alignment vertical="center"/>
    </xf>
    <xf numFmtId="0" fontId="17" fillId="0" borderId="29" xfId="0" applyFont="1" applyBorder="1" applyAlignment="1">
      <alignment vertical="center"/>
    </xf>
    <xf numFmtId="0" fontId="17" fillId="0" borderId="0" xfId="0" applyFont="1" applyBorder="1" applyAlignment="1">
      <alignment vertical="center"/>
    </xf>
    <xf numFmtId="0" fontId="17" fillId="0" borderId="30" xfId="0" applyFont="1" applyBorder="1" applyAlignment="1">
      <alignment vertical="center"/>
    </xf>
    <xf numFmtId="0" fontId="17" fillId="0" borderId="27" xfId="0" applyFont="1" applyBorder="1" applyAlignment="1">
      <alignment vertical="center"/>
    </xf>
    <xf numFmtId="0" fontId="17" fillId="0" borderId="22" xfId="0" applyFont="1" applyBorder="1" applyAlignment="1">
      <alignment vertical="center"/>
    </xf>
    <xf numFmtId="0" fontId="17" fillId="0" borderId="28" xfId="0" applyFont="1" applyBorder="1" applyAlignment="1">
      <alignment vertical="center"/>
    </xf>
    <xf numFmtId="0" fontId="9"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2" xfId="0" applyFont="1" applyBorder="1" applyAlignment="1">
      <alignment horizontal="center" vertical="center"/>
    </xf>
    <xf numFmtId="0" fontId="10" fillId="0" borderId="28" xfId="0" applyFont="1" applyBorder="1" applyAlignment="1">
      <alignment horizontal="center" vertical="center"/>
    </xf>
    <xf numFmtId="0" fontId="0" fillId="0" borderId="0" xfId="0" applyBorder="1" applyAlignment="1">
      <alignment horizontal="left" vertical="center" indent="1"/>
    </xf>
    <xf numFmtId="0" fontId="0" fillId="0" borderId="22" xfId="0" applyBorder="1" applyAlignment="1">
      <alignment horizontal="left" vertical="center" indent="1"/>
    </xf>
    <xf numFmtId="0" fontId="16" fillId="0" borderId="0" xfId="0" applyFont="1" applyFill="1" applyAlignment="1">
      <alignment horizontal="lef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13" fillId="0" borderId="0" xfId="0" applyFont="1" applyFill="1" applyAlignment="1">
      <alignment horizontal="left" vertical="center"/>
    </xf>
    <xf numFmtId="0" fontId="0" fillId="0" borderId="22" xfId="0" applyBorder="1" applyAlignment="1">
      <alignment horizontal="left" vertical="center"/>
    </xf>
    <xf numFmtId="0" fontId="0" fillId="0" borderId="22" xfId="0" applyBorder="1">
      <alignment vertical="center"/>
    </xf>
    <xf numFmtId="0" fontId="0" fillId="5" borderId="0" xfId="0" applyFill="1" applyBorder="1" applyAlignment="1">
      <alignment horizontal="left" vertical="center" indent="1"/>
    </xf>
    <xf numFmtId="0" fontId="0" fillId="5" borderId="22" xfId="0" applyFill="1" applyBorder="1" applyAlignment="1">
      <alignment horizontal="left" vertical="center" indent="1"/>
    </xf>
    <xf numFmtId="0" fontId="0" fillId="5" borderId="22" xfId="0" applyFill="1" applyBorder="1">
      <alignment vertical="center"/>
    </xf>
    <xf numFmtId="0" fontId="3" fillId="0" borderId="0" xfId="0" applyFont="1" applyFill="1" applyAlignment="1">
      <alignment horizontal="center" vertical="center"/>
    </xf>
    <xf numFmtId="0" fontId="6" fillId="0" borderId="0" xfId="0" applyFont="1" applyFill="1" applyAlignment="1">
      <alignment horizontal="center" vertical="center"/>
    </xf>
    <xf numFmtId="58" fontId="6" fillId="0" borderId="0" xfId="0" applyNumberFormat="1" applyFont="1" applyFill="1" applyAlignment="1">
      <alignment horizontal="center" vertical="center"/>
    </xf>
    <xf numFmtId="58" fontId="7" fillId="0" borderId="22" xfId="0" applyNumberFormat="1" applyFont="1" applyFill="1" applyBorder="1" applyAlignment="1">
      <alignment horizontal="center" vertical="center"/>
    </xf>
  </cellXfs>
  <cellStyles count="1">
    <cellStyle name="標準" xfId="0" builtinId="0"/>
  </cellStyles>
  <dxfs count="12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99"/>
      <color rgb="FFFFFFCC"/>
      <color rgb="FF0000FF"/>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21</xdr:col>
      <xdr:colOff>168088</xdr:colOff>
      <xdr:row>20</xdr:row>
      <xdr:rowOff>112057</xdr:rowOff>
    </xdr:from>
    <xdr:ext cx="1848971" cy="355389"/>
    <xdr:sp macro="" textlink="">
      <xdr:nvSpPr>
        <xdr:cNvPr id="9" name="四角形吹き出し 22">
          <a:extLst>
            <a:ext uri="{FF2B5EF4-FFF2-40B4-BE49-F238E27FC236}">
              <a16:creationId xmlns:a16="http://schemas.microsoft.com/office/drawing/2014/main" id="{5DC8773D-6F08-4F86-87E0-10EC9E40E2CC}"/>
            </a:ext>
          </a:extLst>
        </xdr:cNvPr>
        <xdr:cNvSpPr/>
      </xdr:nvSpPr>
      <xdr:spPr>
        <a:xfrm>
          <a:off x="6622676" y="3585881"/>
          <a:ext cx="1848971" cy="355389"/>
        </a:xfrm>
        <a:prstGeom prst="wedgeRectCallout">
          <a:avLst>
            <a:gd name="adj1" fmla="val -89529"/>
            <a:gd name="adj2" fmla="val -32480"/>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振替前の閉所予定日を記入</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22</xdr:col>
      <xdr:colOff>44823</xdr:colOff>
      <xdr:row>38</xdr:row>
      <xdr:rowOff>168088</xdr:rowOff>
    </xdr:from>
    <xdr:ext cx="1773524" cy="439649"/>
    <xdr:sp macro="" textlink="">
      <xdr:nvSpPr>
        <xdr:cNvPr id="10" name="四角形吹き出し 21">
          <a:extLst>
            <a:ext uri="{FF2B5EF4-FFF2-40B4-BE49-F238E27FC236}">
              <a16:creationId xmlns:a16="http://schemas.microsoft.com/office/drawing/2014/main" id="{2BE2C8BF-2597-46C1-809F-B23C651C7EF0}"/>
            </a:ext>
          </a:extLst>
        </xdr:cNvPr>
        <xdr:cNvSpPr/>
      </xdr:nvSpPr>
      <xdr:spPr>
        <a:xfrm>
          <a:off x="6813176" y="7351059"/>
          <a:ext cx="1773524" cy="439649"/>
        </a:xfrm>
        <a:prstGeom prst="wedgeRectCallout">
          <a:avLst>
            <a:gd name="adj1" fmla="val -83437"/>
            <a:gd name="adj2" fmla="val -44518"/>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「対象期間内」であれば月またぎ等の振替も可</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21</xdr:col>
      <xdr:colOff>11207</xdr:colOff>
      <xdr:row>24</xdr:row>
      <xdr:rowOff>44825</xdr:rowOff>
    </xdr:from>
    <xdr:ext cx="986118" cy="347380"/>
    <xdr:sp macro="" textlink="">
      <xdr:nvSpPr>
        <xdr:cNvPr id="11" name="四角形吹き出し 22">
          <a:extLst>
            <a:ext uri="{FF2B5EF4-FFF2-40B4-BE49-F238E27FC236}">
              <a16:creationId xmlns:a16="http://schemas.microsoft.com/office/drawing/2014/main" id="{99C043C1-2FB5-4E6B-A30C-B9B7B70BBCA8}"/>
            </a:ext>
          </a:extLst>
        </xdr:cNvPr>
        <xdr:cNvSpPr/>
      </xdr:nvSpPr>
      <xdr:spPr>
        <a:xfrm>
          <a:off x="6465795" y="4583207"/>
          <a:ext cx="986118" cy="347380"/>
        </a:xfrm>
        <a:prstGeom prst="wedgeRectCallout">
          <a:avLst>
            <a:gd name="adj1" fmla="val -114666"/>
            <a:gd name="adj2" fmla="val 149856"/>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連続振替も可</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15</xdr:col>
      <xdr:colOff>291354</xdr:colOff>
      <xdr:row>74</xdr:row>
      <xdr:rowOff>44822</xdr:rowOff>
    </xdr:from>
    <xdr:ext cx="3406587" cy="549089"/>
    <xdr:sp macro="" textlink="">
      <xdr:nvSpPr>
        <xdr:cNvPr id="15" name="四角形吹き出し 29">
          <a:extLst>
            <a:ext uri="{FF2B5EF4-FFF2-40B4-BE49-F238E27FC236}">
              <a16:creationId xmlns:a16="http://schemas.microsoft.com/office/drawing/2014/main" id="{D33DA64C-8D67-42FF-916C-B28ACA5BB4C6}"/>
            </a:ext>
          </a:extLst>
        </xdr:cNvPr>
        <xdr:cNvSpPr/>
      </xdr:nvSpPr>
      <xdr:spPr>
        <a:xfrm>
          <a:off x="4863354" y="14623675"/>
          <a:ext cx="3406587" cy="549089"/>
        </a:xfrm>
        <a:prstGeom prst="wedgeRectCallout">
          <a:avLst>
            <a:gd name="adj1" fmla="val -74882"/>
            <a:gd name="adj2" fmla="val -33626"/>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月～金の間で</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日以上の振替は監督員が認める場合に限る。完了日の直前も振替可（</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※R5.5</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単価以降）</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8</xdr:col>
      <xdr:colOff>145677</xdr:colOff>
      <xdr:row>11</xdr:row>
      <xdr:rowOff>156882</xdr:rowOff>
    </xdr:from>
    <xdr:ext cx="1423147" cy="601919"/>
    <xdr:sp macro="" textlink="">
      <xdr:nvSpPr>
        <xdr:cNvPr id="16" name="四角形吹き出し 22">
          <a:extLst>
            <a:ext uri="{FF2B5EF4-FFF2-40B4-BE49-F238E27FC236}">
              <a16:creationId xmlns:a16="http://schemas.microsoft.com/office/drawing/2014/main" id="{BAE84CDA-4463-4480-BDFA-599CACEA9198}"/>
            </a:ext>
          </a:extLst>
        </xdr:cNvPr>
        <xdr:cNvSpPr/>
      </xdr:nvSpPr>
      <xdr:spPr>
        <a:xfrm>
          <a:off x="2521324" y="1781735"/>
          <a:ext cx="1423147" cy="601919"/>
        </a:xfrm>
        <a:prstGeom prst="wedgeRectCallout">
          <a:avLst>
            <a:gd name="adj1" fmla="val 36305"/>
            <a:gd name="adj2" fmla="val 206571"/>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着手日直後も振替可（</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※R5.5</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単価以降）</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A3D37-BA90-4CAA-8AAD-675A08163A1B}">
  <sheetPr>
    <tabColor rgb="FFFF0000"/>
  </sheetPr>
  <dimension ref="B1:AK95"/>
  <sheetViews>
    <sheetView view="pageBreakPreview" zoomScale="85" zoomScaleNormal="80" zoomScaleSheetLayoutView="85" workbookViewId="0">
      <selection activeCell="AL10" sqref="AL10"/>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x14ac:dyDescent="0.15">
      <c r="AK1" s="102" t="s">
        <v>63</v>
      </c>
    </row>
    <row r="2" spans="2:37" x14ac:dyDescent="0.15">
      <c r="AK2" s="102"/>
    </row>
    <row r="3" spans="2:37" ht="24" x14ac:dyDescent="0.15">
      <c r="B3" s="13" t="s">
        <v>22</v>
      </c>
      <c r="L3" s="3"/>
      <c r="N3" s="32"/>
      <c r="Q3" s="103" t="s">
        <v>57</v>
      </c>
      <c r="R3" s="103"/>
      <c r="S3" s="103"/>
      <c r="T3" s="103"/>
      <c r="U3" s="103"/>
      <c r="V3" s="103"/>
      <c r="W3" s="103"/>
      <c r="X3" s="103"/>
      <c r="Y3" s="103"/>
      <c r="Z3" s="103"/>
      <c r="AA3" s="103"/>
      <c r="AB3" s="103"/>
      <c r="AC3" s="103"/>
      <c r="AD3" s="103"/>
      <c r="AE3" s="103"/>
      <c r="AF3" s="103"/>
      <c r="AG3" s="103"/>
      <c r="AH3" s="103"/>
      <c r="AI3" s="165" t="s">
        <v>47</v>
      </c>
      <c r="AJ3" s="165"/>
      <c r="AK3" s="29"/>
    </row>
    <row r="4" spans="2:37" ht="14.25" customHeight="1" x14ac:dyDescent="0.15">
      <c r="B4" t="s">
        <v>29</v>
      </c>
      <c r="D4" s="166" t="s">
        <v>44</v>
      </c>
      <c r="E4" s="166"/>
      <c r="F4" s="166"/>
      <c r="G4" s="166"/>
      <c r="H4" s="166"/>
      <c r="I4" s="166"/>
      <c r="J4" s="166"/>
      <c r="K4" s="166"/>
      <c r="R4" s="167" t="s">
        <v>56</v>
      </c>
      <c r="S4" s="168"/>
      <c r="T4" s="168"/>
      <c r="U4" s="168"/>
      <c r="V4" s="168"/>
      <c r="W4" s="168"/>
      <c r="X4" s="168"/>
      <c r="Y4" s="169"/>
    </row>
    <row r="5" spans="2:37" ht="14.25" x14ac:dyDescent="0.15">
      <c r="B5" s="14" t="s">
        <v>10</v>
      </c>
      <c r="C5" s="15"/>
      <c r="D5" s="104" t="s">
        <v>35</v>
      </c>
      <c r="E5" s="104"/>
      <c r="F5" s="104"/>
      <c r="G5" s="104"/>
      <c r="H5" s="104"/>
      <c r="I5" s="104"/>
      <c r="J5" s="104"/>
      <c r="K5" s="104"/>
      <c r="L5" s="104"/>
      <c r="M5" s="104"/>
      <c r="N5" s="104"/>
      <c r="O5" s="104"/>
      <c r="P5" s="104"/>
      <c r="R5" s="170"/>
      <c r="S5" s="171"/>
      <c r="T5" s="171"/>
      <c r="U5" s="171"/>
      <c r="V5" s="171"/>
      <c r="W5" s="171"/>
      <c r="X5" s="171"/>
      <c r="Y5" s="172"/>
    </row>
    <row r="6" spans="2:37" ht="14.25" x14ac:dyDescent="0.15">
      <c r="B6" s="105" t="s">
        <v>11</v>
      </c>
      <c r="C6" s="105"/>
      <c r="D6" s="106">
        <v>45097</v>
      </c>
      <c r="E6" s="106"/>
      <c r="F6" s="106"/>
      <c r="G6" s="106"/>
      <c r="H6" s="106"/>
      <c r="I6" s="106"/>
      <c r="J6" s="18" t="s">
        <v>12</v>
      </c>
      <c r="K6" s="106">
        <v>45320</v>
      </c>
      <c r="L6" s="106"/>
      <c r="M6" s="106"/>
      <c r="N6" s="106"/>
      <c r="O6" s="106"/>
      <c r="P6" s="106"/>
      <c r="R6" s="173"/>
      <c r="S6" s="174"/>
      <c r="T6" s="174"/>
      <c r="U6" s="174"/>
      <c r="V6" s="174"/>
      <c r="W6" s="174"/>
      <c r="X6" s="174"/>
      <c r="Y6" s="175"/>
      <c r="AF6" s="107" t="s">
        <v>34</v>
      </c>
      <c r="AG6" s="107"/>
      <c r="AH6" s="108">
        <v>45303</v>
      </c>
      <c r="AI6" s="108"/>
      <c r="AJ6" s="108"/>
      <c r="AK6" s="108"/>
    </row>
    <row r="7" spans="2:37" ht="9" customHeight="1" thickBot="1" x14ac:dyDescent="0.2"/>
    <row r="8" spans="2:37" ht="13.5" customHeight="1" x14ac:dyDescent="0.15">
      <c r="B8" s="4" t="s">
        <v>31</v>
      </c>
      <c r="C8" s="37"/>
      <c r="D8" s="38"/>
      <c r="E8" s="38"/>
      <c r="F8" s="38"/>
      <c r="G8" s="38"/>
      <c r="H8" s="38"/>
      <c r="I8" s="38"/>
      <c r="J8" s="38"/>
      <c r="K8" s="38"/>
      <c r="L8" s="38"/>
      <c r="M8" s="38"/>
      <c r="N8" s="38"/>
      <c r="O8" s="38"/>
      <c r="P8" s="38"/>
      <c r="Q8" s="109">
        <v>2023</v>
      </c>
      <c r="R8" s="109"/>
      <c r="S8" s="109"/>
      <c r="T8" s="38"/>
      <c r="U8" s="38"/>
      <c r="V8" s="38"/>
      <c r="W8" s="38"/>
      <c r="X8" s="38"/>
      <c r="Y8" s="38"/>
      <c r="Z8" s="38"/>
      <c r="AA8" s="38"/>
      <c r="AB8" s="38"/>
      <c r="AC8" s="38"/>
      <c r="AD8" s="38"/>
      <c r="AE8" s="38"/>
      <c r="AF8" s="38"/>
      <c r="AG8" s="41"/>
      <c r="AH8" s="110" t="s">
        <v>8</v>
      </c>
      <c r="AI8" s="111"/>
      <c r="AJ8" s="116" t="s">
        <v>6</v>
      </c>
      <c r="AK8" s="117"/>
    </row>
    <row r="9" spans="2:37" ht="13.5" customHeight="1" x14ac:dyDescent="0.15">
      <c r="B9" s="39" t="s">
        <v>0</v>
      </c>
      <c r="C9" s="122">
        <v>6</v>
      </c>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4"/>
      <c r="AH9" s="112"/>
      <c r="AI9" s="113"/>
      <c r="AJ9" s="118"/>
      <c r="AK9" s="119"/>
    </row>
    <row r="10" spans="2:37" x14ac:dyDescent="0.15">
      <c r="B10" s="5" t="s">
        <v>1</v>
      </c>
      <c r="C10" s="9">
        <v>1</v>
      </c>
      <c r="D10" s="9">
        <v>2</v>
      </c>
      <c r="E10" s="9">
        <v>3</v>
      </c>
      <c r="F10" s="9">
        <v>4</v>
      </c>
      <c r="G10" s="9">
        <v>5</v>
      </c>
      <c r="H10" s="9">
        <v>6</v>
      </c>
      <c r="I10" s="9">
        <v>7</v>
      </c>
      <c r="J10" s="9">
        <v>8</v>
      </c>
      <c r="K10" s="9">
        <v>9</v>
      </c>
      <c r="L10" s="9">
        <v>10</v>
      </c>
      <c r="M10" s="9">
        <v>11</v>
      </c>
      <c r="N10" s="9">
        <v>12</v>
      </c>
      <c r="O10" s="9">
        <v>13</v>
      </c>
      <c r="P10" s="9">
        <v>14</v>
      </c>
      <c r="Q10" s="9">
        <v>15</v>
      </c>
      <c r="R10" s="9">
        <v>16</v>
      </c>
      <c r="S10" s="9">
        <v>17</v>
      </c>
      <c r="T10" s="9">
        <v>18</v>
      </c>
      <c r="U10" s="9">
        <v>19</v>
      </c>
      <c r="V10" s="9">
        <v>20</v>
      </c>
      <c r="W10" s="9">
        <v>21</v>
      </c>
      <c r="X10" s="9">
        <v>22</v>
      </c>
      <c r="Y10" s="9">
        <v>23</v>
      </c>
      <c r="Z10" s="9">
        <v>24</v>
      </c>
      <c r="AA10" s="9">
        <v>25</v>
      </c>
      <c r="AB10" s="9">
        <v>26</v>
      </c>
      <c r="AC10" s="9">
        <v>27</v>
      </c>
      <c r="AD10" s="9">
        <v>28</v>
      </c>
      <c r="AE10" s="9">
        <f>IF(AD10+1&gt;(DAY(DATE(C9,C8+1,0))),"",AD10+1)</f>
        <v>29</v>
      </c>
      <c r="AF10" s="9">
        <f>IF(C9=2,"",30)</f>
        <v>30</v>
      </c>
      <c r="AG10" s="9" t="str">
        <f>IF(OR(C9=2,C9=4,C9=6,C9=9,C9=11),"",31)</f>
        <v/>
      </c>
      <c r="AH10" s="114"/>
      <c r="AI10" s="115"/>
      <c r="AJ10" s="120"/>
      <c r="AK10" s="121"/>
    </row>
    <row r="11" spans="2:37" x14ac:dyDescent="0.15">
      <c r="B11" s="5" t="s">
        <v>3</v>
      </c>
      <c r="C11" s="42">
        <f>IF(C10="","",DATE($Q8,$C9,C10))</f>
        <v>45078</v>
      </c>
      <c r="D11" s="42">
        <f t="shared" ref="D11:AG11" si="0">IF(D10="","",DATE($Q8,$C9,D10))</f>
        <v>45079</v>
      </c>
      <c r="E11" s="42">
        <f t="shared" si="0"/>
        <v>45080</v>
      </c>
      <c r="F11" s="42">
        <f t="shared" si="0"/>
        <v>45081</v>
      </c>
      <c r="G11" s="42">
        <f t="shared" si="0"/>
        <v>45082</v>
      </c>
      <c r="H11" s="42">
        <f t="shared" si="0"/>
        <v>45083</v>
      </c>
      <c r="I11" s="42">
        <f t="shared" si="0"/>
        <v>45084</v>
      </c>
      <c r="J11" s="42">
        <f t="shared" si="0"/>
        <v>45085</v>
      </c>
      <c r="K11" s="42">
        <f t="shared" si="0"/>
        <v>45086</v>
      </c>
      <c r="L11" s="42">
        <f t="shared" si="0"/>
        <v>45087</v>
      </c>
      <c r="M11" s="42">
        <f t="shared" si="0"/>
        <v>45088</v>
      </c>
      <c r="N11" s="42">
        <f t="shared" si="0"/>
        <v>45089</v>
      </c>
      <c r="O11" s="42">
        <f t="shared" si="0"/>
        <v>45090</v>
      </c>
      <c r="P11" s="42">
        <f t="shared" si="0"/>
        <v>45091</v>
      </c>
      <c r="Q11" s="42">
        <f t="shared" si="0"/>
        <v>45092</v>
      </c>
      <c r="R11" s="42">
        <f t="shared" si="0"/>
        <v>45093</v>
      </c>
      <c r="S11" s="42">
        <f t="shared" si="0"/>
        <v>45094</v>
      </c>
      <c r="T11" s="42">
        <f t="shared" si="0"/>
        <v>45095</v>
      </c>
      <c r="U11" s="42">
        <f t="shared" si="0"/>
        <v>45096</v>
      </c>
      <c r="V11" s="42">
        <f t="shared" si="0"/>
        <v>45097</v>
      </c>
      <c r="W11" s="42">
        <f t="shared" si="0"/>
        <v>45098</v>
      </c>
      <c r="X11" s="42">
        <f t="shared" si="0"/>
        <v>45099</v>
      </c>
      <c r="Y11" s="42">
        <f t="shared" si="0"/>
        <v>45100</v>
      </c>
      <c r="Z11" s="42">
        <f t="shared" si="0"/>
        <v>45101</v>
      </c>
      <c r="AA11" s="42">
        <f t="shared" si="0"/>
        <v>45102</v>
      </c>
      <c r="AB11" s="42">
        <f t="shared" si="0"/>
        <v>45103</v>
      </c>
      <c r="AC11" s="42">
        <f t="shared" si="0"/>
        <v>45104</v>
      </c>
      <c r="AD11" s="42">
        <f t="shared" si="0"/>
        <v>45105</v>
      </c>
      <c r="AE11" s="42">
        <f t="shared" si="0"/>
        <v>45106</v>
      </c>
      <c r="AF11" s="42">
        <f t="shared" si="0"/>
        <v>45107</v>
      </c>
      <c r="AG11" s="42" t="str">
        <f t="shared" si="0"/>
        <v/>
      </c>
      <c r="AH11" s="137" t="s">
        <v>5</v>
      </c>
      <c r="AI11" s="140" t="s">
        <v>7</v>
      </c>
      <c r="AJ11" s="143" t="s">
        <v>5</v>
      </c>
      <c r="AK11" s="145" t="s">
        <v>7</v>
      </c>
    </row>
    <row r="12" spans="2:37" ht="28.5" customHeight="1" x14ac:dyDescent="0.15">
      <c r="B12" s="129" t="s">
        <v>4</v>
      </c>
      <c r="C12" s="43"/>
      <c r="D12" s="43"/>
      <c r="E12" s="43"/>
      <c r="F12" s="44"/>
      <c r="G12" s="131"/>
      <c r="H12" s="43"/>
      <c r="I12" s="43"/>
      <c r="J12" s="43"/>
      <c r="K12" s="43"/>
      <c r="L12" s="43"/>
      <c r="M12" s="43"/>
      <c r="N12" s="43"/>
      <c r="O12" s="43"/>
      <c r="P12" s="43"/>
      <c r="Q12" s="43"/>
      <c r="R12" s="43"/>
      <c r="S12" s="43"/>
      <c r="T12" s="43"/>
      <c r="U12" s="45"/>
      <c r="V12" s="66"/>
      <c r="W12" s="43"/>
      <c r="X12" s="43"/>
      <c r="Y12" s="43"/>
      <c r="Z12" s="44"/>
      <c r="AA12" s="43"/>
      <c r="AB12" s="43"/>
      <c r="AC12" s="43"/>
      <c r="AD12" s="43"/>
      <c r="AE12" s="43"/>
      <c r="AF12" s="43"/>
      <c r="AG12" s="46"/>
      <c r="AH12" s="138"/>
      <c r="AI12" s="141"/>
      <c r="AJ12" s="143"/>
      <c r="AK12" s="145"/>
    </row>
    <row r="13" spans="2:37" s="2" customFormat="1" ht="28.5" customHeight="1" x14ac:dyDescent="0.15">
      <c r="B13" s="130"/>
      <c r="C13" s="47"/>
      <c r="D13" s="47"/>
      <c r="E13" s="47"/>
      <c r="F13" s="48"/>
      <c r="G13" s="132"/>
      <c r="H13" s="47"/>
      <c r="I13" s="47"/>
      <c r="J13" s="47"/>
      <c r="K13" s="47"/>
      <c r="L13" s="47"/>
      <c r="M13" s="47"/>
      <c r="N13" s="47"/>
      <c r="O13" s="47"/>
      <c r="P13" s="47"/>
      <c r="Q13" s="47"/>
      <c r="R13" s="47"/>
      <c r="S13" s="47"/>
      <c r="T13" s="47"/>
      <c r="U13" s="50"/>
      <c r="V13" s="49" t="s">
        <v>51</v>
      </c>
      <c r="W13" s="47"/>
      <c r="X13" s="47"/>
      <c r="Y13" s="47"/>
      <c r="Z13" s="48"/>
      <c r="AA13" s="49"/>
      <c r="AB13" s="47"/>
      <c r="AC13" s="47"/>
      <c r="AD13" s="47"/>
      <c r="AE13" s="47"/>
      <c r="AF13" s="47"/>
      <c r="AG13" s="47"/>
      <c r="AH13" s="139"/>
      <c r="AI13" s="142"/>
      <c r="AJ13" s="144"/>
      <c r="AK13" s="146"/>
    </row>
    <row r="14" spans="2:37" s="1" customFormat="1" x14ac:dyDescent="0.15">
      <c r="B14" s="5" t="s">
        <v>2</v>
      </c>
      <c r="C14" s="9"/>
      <c r="D14" s="9"/>
      <c r="E14" s="9"/>
      <c r="F14" s="40"/>
      <c r="G14" s="9"/>
      <c r="H14" s="9"/>
      <c r="I14" s="9"/>
      <c r="J14" s="9"/>
      <c r="K14" s="9"/>
      <c r="L14" s="9"/>
      <c r="M14" s="9"/>
      <c r="N14" s="9"/>
      <c r="O14" s="9"/>
      <c r="P14" s="9"/>
      <c r="Q14" s="9"/>
      <c r="R14" s="9"/>
      <c r="S14" s="9"/>
      <c r="T14" s="9"/>
      <c r="U14" s="9"/>
      <c r="V14" s="147" t="s">
        <v>61</v>
      </c>
      <c r="W14" s="148"/>
      <c r="X14" s="148"/>
      <c r="Y14" s="148"/>
      <c r="Z14" s="148"/>
      <c r="AA14" s="148"/>
      <c r="AB14" s="148"/>
      <c r="AC14" s="148"/>
      <c r="AD14" s="148"/>
      <c r="AE14" s="148"/>
      <c r="AF14" s="149"/>
      <c r="AG14" s="9"/>
      <c r="AH14" s="7">
        <f>COUNTIF(C14:AG14,"●")</f>
        <v>0</v>
      </c>
      <c r="AI14" s="125" t="str">
        <f>IF(AH14=0,"",AH15/AH14)</f>
        <v/>
      </c>
      <c r="AJ14" s="11">
        <f>AH14</f>
        <v>0</v>
      </c>
      <c r="AK14" s="127" t="str">
        <f>IF(AJ14=0,"",AJ15/AJ14)</f>
        <v/>
      </c>
    </row>
    <row r="15" spans="2:37" s="1" customFormat="1" ht="14.25" thickBot="1" x14ac:dyDescent="0.2">
      <c r="B15" s="6" t="s">
        <v>9</v>
      </c>
      <c r="C15" s="26"/>
      <c r="D15" s="26"/>
      <c r="E15" s="26"/>
      <c r="F15" s="35"/>
      <c r="G15" s="26"/>
      <c r="H15" s="26"/>
      <c r="I15" s="26"/>
      <c r="J15" s="26"/>
      <c r="K15" s="26"/>
      <c r="L15" s="26"/>
      <c r="M15" s="26"/>
      <c r="N15" s="26"/>
      <c r="O15" s="26"/>
      <c r="P15" s="26"/>
      <c r="Q15" s="26"/>
      <c r="R15" s="26"/>
      <c r="S15" s="26"/>
      <c r="T15" s="26"/>
      <c r="U15" s="26"/>
      <c r="V15" s="150"/>
      <c r="W15" s="151"/>
      <c r="X15" s="151"/>
      <c r="Y15" s="151"/>
      <c r="Z15" s="151"/>
      <c r="AA15" s="151"/>
      <c r="AB15" s="151"/>
      <c r="AC15" s="151"/>
      <c r="AD15" s="151"/>
      <c r="AE15" s="151"/>
      <c r="AF15" s="152"/>
      <c r="AG15" s="26"/>
      <c r="AH15" s="8">
        <f>COUNTIF(C15:AG15,"●")</f>
        <v>0</v>
      </c>
      <c r="AI15" s="126"/>
      <c r="AJ15" s="12">
        <f>AH15</f>
        <v>0</v>
      </c>
      <c r="AK15" s="128"/>
    </row>
    <row r="16" spans="2:37" ht="9" customHeight="1" thickBot="1" x14ac:dyDescent="0.2"/>
    <row r="17" spans="2:37" ht="13.5" customHeight="1" x14ac:dyDescent="0.15">
      <c r="B17" s="4" t="s">
        <v>31</v>
      </c>
      <c r="C17" s="37"/>
      <c r="D17" s="38"/>
      <c r="E17" s="38"/>
      <c r="F17" s="38"/>
      <c r="G17" s="38"/>
      <c r="H17" s="38"/>
      <c r="I17" s="38"/>
      <c r="J17" s="38"/>
      <c r="K17" s="38"/>
      <c r="L17" s="38"/>
      <c r="M17" s="38"/>
      <c r="N17" s="38"/>
      <c r="O17" s="38"/>
      <c r="P17" s="38"/>
      <c r="Q17" s="133">
        <f>IF(C9=12,Q8+1,Q8)</f>
        <v>2023</v>
      </c>
      <c r="R17" s="133"/>
      <c r="S17" s="133"/>
      <c r="T17" s="38"/>
      <c r="U17" s="38"/>
      <c r="V17" s="38"/>
      <c r="W17" s="38"/>
      <c r="X17" s="38"/>
      <c r="Y17" s="38"/>
      <c r="Z17" s="38"/>
      <c r="AA17" s="38"/>
      <c r="AB17" s="38"/>
      <c r="AC17" s="38"/>
      <c r="AD17" s="38"/>
      <c r="AE17" s="38"/>
      <c r="AF17" s="38"/>
      <c r="AG17" s="41"/>
      <c r="AH17" s="110" t="s">
        <v>8</v>
      </c>
      <c r="AI17" s="111"/>
      <c r="AJ17" s="116" t="s">
        <v>6</v>
      </c>
      <c r="AK17" s="117"/>
    </row>
    <row r="18" spans="2:37" ht="13.5" customHeight="1" x14ac:dyDescent="0.15">
      <c r="B18" s="39" t="s">
        <v>0</v>
      </c>
      <c r="C18" s="134">
        <f>IF(C9=12,1,C9+1)</f>
        <v>7</v>
      </c>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6"/>
      <c r="AH18" s="112"/>
      <c r="AI18" s="113"/>
      <c r="AJ18" s="118"/>
      <c r="AK18" s="119"/>
    </row>
    <row r="19" spans="2:37" x14ac:dyDescent="0.15">
      <c r="B19" s="5" t="s">
        <v>1</v>
      </c>
      <c r="C19" s="9">
        <v>1</v>
      </c>
      <c r="D19" s="9">
        <v>2</v>
      </c>
      <c r="E19" s="9">
        <v>3</v>
      </c>
      <c r="F19" s="9">
        <v>4</v>
      </c>
      <c r="G19" s="9">
        <v>5</v>
      </c>
      <c r="H19" s="9">
        <v>6</v>
      </c>
      <c r="I19" s="9">
        <v>7</v>
      </c>
      <c r="J19" s="9">
        <v>8</v>
      </c>
      <c r="K19" s="9">
        <v>9</v>
      </c>
      <c r="L19" s="9">
        <v>10</v>
      </c>
      <c r="M19" s="9">
        <v>11</v>
      </c>
      <c r="N19" s="9">
        <v>12</v>
      </c>
      <c r="O19" s="9">
        <v>13</v>
      </c>
      <c r="P19" s="9">
        <v>14</v>
      </c>
      <c r="Q19" s="9">
        <v>15</v>
      </c>
      <c r="R19" s="9">
        <v>16</v>
      </c>
      <c r="S19" s="9">
        <v>17</v>
      </c>
      <c r="T19" s="9">
        <v>18</v>
      </c>
      <c r="U19" s="9">
        <v>19</v>
      </c>
      <c r="V19" s="9">
        <v>20</v>
      </c>
      <c r="W19" s="9">
        <v>21</v>
      </c>
      <c r="X19" s="9">
        <v>22</v>
      </c>
      <c r="Y19" s="9">
        <v>23</v>
      </c>
      <c r="Z19" s="9">
        <v>24</v>
      </c>
      <c r="AA19" s="9">
        <v>25</v>
      </c>
      <c r="AB19" s="9">
        <v>26</v>
      </c>
      <c r="AC19" s="9">
        <v>27</v>
      </c>
      <c r="AD19" s="9">
        <v>28</v>
      </c>
      <c r="AE19" s="9">
        <f>IF(AD19+1&gt;(DAY(DATE(C18,C17+1,0))),"",AD19+1)</f>
        <v>29</v>
      </c>
      <c r="AF19" s="9">
        <f>IF(C18=2,"",30)</f>
        <v>30</v>
      </c>
      <c r="AG19" s="9">
        <f>IF(OR(C18=2,C18=4,C18=6,C18=9,C18=11),"",31)</f>
        <v>31</v>
      </c>
      <c r="AH19" s="114"/>
      <c r="AI19" s="115"/>
      <c r="AJ19" s="120"/>
      <c r="AK19" s="121"/>
    </row>
    <row r="20" spans="2:37" x14ac:dyDescent="0.15">
      <c r="B20" s="5" t="s">
        <v>3</v>
      </c>
      <c r="C20" s="42">
        <f>IF(C19="","",DATE($Q17,$C18,C19))</f>
        <v>45108</v>
      </c>
      <c r="D20" s="42">
        <f t="shared" ref="D20:AG20" si="1">IF(D19="","",DATE($Q17,$C18,D19))</f>
        <v>45109</v>
      </c>
      <c r="E20" s="42">
        <f t="shared" si="1"/>
        <v>45110</v>
      </c>
      <c r="F20" s="42">
        <f t="shared" si="1"/>
        <v>45111</v>
      </c>
      <c r="G20" s="42">
        <f t="shared" si="1"/>
        <v>45112</v>
      </c>
      <c r="H20" s="42">
        <f t="shared" si="1"/>
        <v>45113</v>
      </c>
      <c r="I20" s="42">
        <f t="shared" si="1"/>
        <v>45114</v>
      </c>
      <c r="J20" s="42">
        <f t="shared" si="1"/>
        <v>45115</v>
      </c>
      <c r="K20" s="42">
        <f t="shared" si="1"/>
        <v>45116</v>
      </c>
      <c r="L20" s="42">
        <f t="shared" si="1"/>
        <v>45117</v>
      </c>
      <c r="M20" s="42">
        <f t="shared" si="1"/>
        <v>45118</v>
      </c>
      <c r="N20" s="42">
        <f t="shared" si="1"/>
        <v>45119</v>
      </c>
      <c r="O20" s="42">
        <f t="shared" si="1"/>
        <v>45120</v>
      </c>
      <c r="P20" s="42">
        <f t="shared" si="1"/>
        <v>45121</v>
      </c>
      <c r="Q20" s="42">
        <f t="shared" si="1"/>
        <v>45122</v>
      </c>
      <c r="R20" s="42">
        <f t="shared" si="1"/>
        <v>45123</v>
      </c>
      <c r="S20" s="42">
        <f t="shared" si="1"/>
        <v>45124</v>
      </c>
      <c r="T20" s="42">
        <f t="shared" si="1"/>
        <v>45125</v>
      </c>
      <c r="U20" s="42">
        <f t="shared" si="1"/>
        <v>45126</v>
      </c>
      <c r="V20" s="42">
        <f t="shared" si="1"/>
        <v>45127</v>
      </c>
      <c r="W20" s="42">
        <f t="shared" si="1"/>
        <v>45128</v>
      </c>
      <c r="X20" s="42">
        <f t="shared" si="1"/>
        <v>45129</v>
      </c>
      <c r="Y20" s="42">
        <f t="shared" si="1"/>
        <v>45130</v>
      </c>
      <c r="Z20" s="42">
        <f t="shared" si="1"/>
        <v>45131</v>
      </c>
      <c r="AA20" s="42">
        <f t="shared" si="1"/>
        <v>45132</v>
      </c>
      <c r="AB20" s="42">
        <f t="shared" si="1"/>
        <v>45133</v>
      </c>
      <c r="AC20" s="42">
        <f t="shared" si="1"/>
        <v>45134</v>
      </c>
      <c r="AD20" s="42">
        <f t="shared" si="1"/>
        <v>45135</v>
      </c>
      <c r="AE20" s="42">
        <f t="shared" si="1"/>
        <v>45136</v>
      </c>
      <c r="AF20" s="42">
        <f t="shared" si="1"/>
        <v>45137</v>
      </c>
      <c r="AG20" s="42">
        <f t="shared" si="1"/>
        <v>45138</v>
      </c>
      <c r="AH20" s="137" t="s">
        <v>5</v>
      </c>
      <c r="AI20" s="140" t="s">
        <v>7</v>
      </c>
      <c r="AJ20" s="143" t="s">
        <v>5</v>
      </c>
      <c r="AK20" s="145" t="s">
        <v>7</v>
      </c>
    </row>
    <row r="21" spans="2:37" ht="28.5" customHeight="1" x14ac:dyDescent="0.15">
      <c r="B21" s="129" t="s">
        <v>4</v>
      </c>
      <c r="C21" s="51"/>
      <c r="D21" s="51"/>
      <c r="E21" s="51"/>
      <c r="F21" s="52"/>
      <c r="G21" s="51"/>
      <c r="H21" s="51"/>
      <c r="I21" s="51"/>
      <c r="J21" s="51"/>
      <c r="K21" s="51"/>
      <c r="L21" s="81"/>
      <c r="M21" s="83">
        <v>45122</v>
      </c>
      <c r="N21" s="83"/>
      <c r="O21" s="51"/>
      <c r="P21" s="51"/>
      <c r="Q21" s="51"/>
      <c r="R21" s="51"/>
      <c r="S21" s="76" t="s">
        <v>37</v>
      </c>
      <c r="T21" s="63"/>
      <c r="U21" s="51"/>
      <c r="V21" s="51"/>
      <c r="W21" s="51"/>
      <c r="X21" s="51"/>
      <c r="Y21" s="51"/>
      <c r="Z21" s="52"/>
      <c r="AA21" s="51"/>
      <c r="AB21" s="51"/>
      <c r="AC21" s="51"/>
      <c r="AD21" s="51"/>
      <c r="AE21" s="51"/>
      <c r="AF21" s="51"/>
      <c r="AG21" s="53"/>
      <c r="AH21" s="138"/>
      <c r="AI21" s="141"/>
      <c r="AJ21" s="143"/>
      <c r="AK21" s="145"/>
    </row>
    <row r="22" spans="2:37" s="2" customFormat="1" ht="28.5" customHeight="1" x14ac:dyDescent="0.15">
      <c r="B22" s="130"/>
      <c r="C22" s="54"/>
      <c r="D22" s="54"/>
      <c r="E22" s="54"/>
      <c r="F22" s="55"/>
      <c r="G22" s="56"/>
      <c r="H22" s="54"/>
      <c r="I22" s="54"/>
      <c r="J22" s="54"/>
      <c r="K22" s="54"/>
      <c r="L22" s="57" t="s">
        <v>50</v>
      </c>
      <c r="M22" s="57" t="s">
        <v>33</v>
      </c>
      <c r="N22" s="57"/>
      <c r="O22" s="54"/>
      <c r="P22" s="54"/>
      <c r="Q22" s="54"/>
      <c r="R22" s="54"/>
      <c r="S22" s="57" t="s">
        <v>33</v>
      </c>
      <c r="T22" s="54"/>
      <c r="U22" s="54"/>
      <c r="V22" s="54"/>
      <c r="W22" s="54"/>
      <c r="X22" s="54"/>
      <c r="Y22" s="54"/>
      <c r="Z22" s="55"/>
      <c r="AA22" s="57"/>
      <c r="AB22" s="54"/>
      <c r="AC22" s="54"/>
      <c r="AD22" s="54"/>
      <c r="AE22" s="54"/>
      <c r="AF22" s="54"/>
      <c r="AG22" s="54"/>
      <c r="AH22" s="139"/>
      <c r="AI22" s="142"/>
      <c r="AJ22" s="144"/>
      <c r="AK22" s="146"/>
    </row>
    <row r="23" spans="2:37" s="1" customFormat="1" x14ac:dyDescent="0.15">
      <c r="B23" s="5" t="s">
        <v>2</v>
      </c>
      <c r="C23" s="153" t="s">
        <v>60</v>
      </c>
      <c r="D23" s="154"/>
      <c r="E23" s="154"/>
      <c r="F23" s="154"/>
      <c r="G23" s="154"/>
      <c r="H23" s="154"/>
      <c r="I23" s="154"/>
      <c r="J23" s="154"/>
      <c r="K23" s="155"/>
      <c r="L23" s="58"/>
      <c r="M23" s="58"/>
      <c r="N23" s="58"/>
      <c r="O23" s="58"/>
      <c r="P23" s="58"/>
      <c r="Q23" s="58" t="s">
        <v>27</v>
      </c>
      <c r="R23" s="58" t="s">
        <v>27</v>
      </c>
      <c r="S23" s="58"/>
      <c r="T23" s="58"/>
      <c r="U23" s="58"/>
      <c r="V23" s="58"/>
      <c r="W23" s="58"/>
      <c r="X23" s="58" t="s">
        <v>27</v>
      </c>
      <c r="Y23" s="58" t="s">
        <v>27</v>
      </c>
      <c r="Z23" s="59"/>
      <c r="AA23" s="58"/>
      <c r="AB23" s="58"/>
      <c r="AC23" s="58"/>
      <c r="AD23" s="58"/>
      <c r="AE23" s="58" t="s">
        <v>27</v>
      </c>
      <c r="AF23" s="58" t="s">
        <v>27</v>
      </c>
      <c r="AG23" s="58"/>
      <c r="AH23" s="7">
        <f>COUNTIF(C23:AG23,"●")</f>
        <v>6</v>
      </c>
      <c r="AI23" s="125">
        <f>IF(AH23=0,"",AH24/AH23)</f>
        <v>1</v>
      </c>
      <c r="AJ23" s="11">
        <f>AJ14+AH23</f>
        <v>6</v>
      </c>
      <c r="AK23" s="127">
        <f>IF(AJ23=0,"",AJ24/AJ23)</f>
        <v>1</v>
      </c>
    </row>
    <row r="24" spans="2:37" s="1" customFormat="1" ht="14.25" thickBot="1" x14ac:dyDescent="0.2">
      <c r="B24" s="6" t="s">
        <v>9</v>
      </c>
      <c r="C24" s="156"/>
      <c r="D24" s="157"/>
      <c r="E24" s="157"/>
      <c r="F24" s="157"/>
      <c r="G24" s="157"/>
      <c r="H24" s="157"/>
      <c r="I24" s="157"/>
      <c r="J24" s="157"/>
      <c r="K24" s="158"/>
      <c r="L24" s="60"/>
      <c r="M24" s="60" t="s">
        <v>27</v>
      </c>
      <c r="N24" s="60"/>
      <c r="O24" s="60"/>
      <c r="P24" s="60"/>
      <c r="Q24" s="60"/>
      <c r="R24" s="60" t="s">
        <v>27</v>
      </c>
      <c r="S24" s="60" t="s">
        <v>27</v>
      </c>
      <c r="T24" s="60"/>
      <c r="U24" s="60"/>
      <c r="V24" s="60"/>
      <c r="W24" s="60"/>
      <c r="X24" s="60" t="s">
        <v>27</v>
      </c>
      <c r="Y24" s="60" t="s">
        <v>27</v>
      </c>
      <c r="Z24" s="61"/>
      <c r="AA24" s="60"/>
      <c r="AB24" s="60"/>
      <c r="AC24" s="60"/>
      <c r="AD24" s="60"/>
      <c r="AE24" s="60"/>
      <c r="AF24" s="60" t="s">
        <v>27</v>
      </c>
      <c r="AG24" s="60"/>
      <c r="AH24" s="8">
        <f>COUNTIF(C24:AG24,"●")</f>
        <v>6</v>
      </c>
      <c r="AI24" s="126"/>
      <c r="AJ24" s="12">
        <f>AJ15+AH24</f>
        <v>6</v>
      </c>
      <c r="AK24" s="128"/>
    </row>
    <row r="25" spans="2:37" ht="9" customHeight="1" thickBot="1" x14ac:dyDescent="0.2">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row>
    <row r="26" spans="2:37" ht="13.5" customHeight="1" x14ac:dyDescent="0.15">
      <c r="B26" s="4" t="s">
        <v>31</v>
      </c>
      <c r="C26" s="37"/>
      <c r="D26" s="38"/>
      <c r="E26" s="38"/>
      <c r="F26" s="38"/>
      <c r="G26" s="38"/>
      <c r="H26" s="38"/>
      <c r="I26" s="38"/>
      <c r="J26" s="38"/>
      <c r="K26" s="38"/>
      <c r="L26" s="38"/>
      <c r="M26" s="38"/>
      <c r="N26" s="38"/>
      <c r="O26" s="38"/>
      <c r="P26" s="38"/>
      <c r="Q26" s="133">
        <f>IF(C18=12,Q17+1,Q17)</f>
        <v>2023</v>
      </c>
      <c r="R26" s="133"/>
      <c r="S26" s="133"/>
      <c r="T26" s="38"/>
      <c r="U26" s="38"/>
      <c r="V26" s="38"/>
      <c r="W26" s="38"/>
      <c r="X26" s="38"/>
      <c r="Y26" s="38"/>
      <c r="Z26" s="38"/>
      <c r="AA26" s="38"/>
      <c r="AB26" s="38"/>
      <c r="AC26" s="38"/>
      <c r="AD26" s="38"/>
      <c r="AE26" s="38"/>
      <c r="AF26" s="38"/>
      <c r="AG26" s="41"/>
      <c r="AH26" s="110" t="s">
        <v>8</v>
      </c>
      <c r="AI26" s="111"/>
      <c r="AJ26" s="116" t="s">
        <v>6</v>
      </c>
      <c r="AK26" s="117"/>
    </row>
    <row r="27" spans="2:37" ht="13.5" customHeight="1" x14ac:dyDescent="0.15">
      <c r="B27" s="39" t="s">
        <v>0</v>
      </c>
      <c r="C27" s="134">
        <v>8</v>
      </c>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6"/>
      <c r="AH27" s="112"/>
      <c r="AI27" s="113"/>
      <c r="AJ27" s="118"/>
      <c r="AK27" s="119"/>
    </row>
    <row r="28" spans="2:37" x14ac:dyDescent="0.15">
      <c r="B28" s="5" t="s">
        <v>1</v>
      </c>
      <c r="C28" s="9">
        <v>1</v>
      </c>
      <c r="D28" s="9">
        <v>2</v>
      </c>
      <c r="E28" s="9">
        <v>3</v>
      </c>
      <c r="F28" s="9">
        <v>4</v>
      </c>
      <c r="G28" s="9">
        <v>5</v>
      </c>
      <c r="H28" s="9">
        <v>6</v>
      </c>
      <c r="I28" s="9">
        <v>7</v>
      </c>
      <c r="J28" s="9">
        <v>8</v>
      </c>
      <c r="K28" s="9">
        <v>9</v>
      </c>
      <c r="L28" s="9">
        <v>10</v>
      </c>
      <c r="M28" s="9">
        <v>11</v>
      </c>
      <c r="N28" s="9">
        <v>12</v>
      </c>
      <c r="O28" s="9">
        <v>13</v>
      </c>
      <c r="P28" s="9">
        <v>14</v>
      </c>
      <c r="Q28" s="9">
        <v>15</v>
      </c>
      <c r="R28" s="9">
        <v>16</v>
      </c>
      <c r="S28" s="9">
        <v>17</v>
      </c>
      <c r="T28" s="9">
        <v>18</v>
      </c>
      <c r="U28" s="9">
        <v>19</v>
      </c>
      <c r="V28" s="9">
        <v>20</v>
      </c>
      <c r="W28" s="9">
        <v>21</v>
      </c>
      <c r="X28" s="9">
        <v>22</v>
      </c>
      <c r="Y28" s="9">
        <v>23</v>
      </c>
      <c r="Z28" s="9">
        <v>24</v>
      </c>
      <c r="AA28" s="9">
        <v>25</v>
      </c>
      <c r="AB28" s="9">
        <v>26</v>
      </c>
      <c r="AC28" s="9">
        <v>27</v>
      </c>
      <c r="AD28" s="9">
        <v>28</v>
      </c>
      <c r="AE28" s="9">
        <f>IF(AD28+1&gt;(DAY(DATE(C27,C26+1,0))),"",AD28+1)</f>
        <v>29</v>
      </c>
      <c r="AF28" s="9">
        <f>IF(C27=2,"",30)</f>
        <v>30</v>
      </c>
      <c r="AG28" s="9">
        <f>IF(OR(C27=2,C27=4,C27=6,C27=9,C27=11),"",31)</f>
        <v>31</v>
      </c>
      <c r="AH28" s="114"/>
      <c r="AI28" s="115"/>
      <c r="AJ28" s="120"/>
      <c r="AK28" s="121"/>
    </row>
    <row r="29" spans="2:37" ht="14.25" thickBot="1" x14ac:dyDescent="0.2">
      <c r="B29" s="5" t="s">
        <v>3</v>
      </c>
      <c r="C29" s="42">
        <f>IF(C28="","",DATE($Q26,$C27,C28))</f>
        <v>45139</v>
      </c>
      <c r="D29" s="42">
        <f t="shared" ref="D29:AG29" si="2">IF(D28="","",DATE($Q26,$C27,D28))</f>
        <v>45140</v>
      </c>
      <c r="E29" s="42">
        <f t="shared" si="2"/>
        <v>45141</v>
      </c>
      <c r="F29" s="42">
        <f t="shared" si="2"/>
        <v>45142</v>
      </c>
      <c r="G29" s="42">
        <f t="shared" si="2"/>
        <v>45143</v>
      </c>
      <c r="H29" s="42">
        <f t="shared" si="2"/>
        <v>45144</v>
      </c>
      <c r="I29" s="42">
        <f t="shared" si="2"/>
        <v>45145</v>
      </c>
      <c r="J29" s="42">
        <f t="shared" si="2"/>
        <v>45146</v>
      </c>
      <c r="K29" s="42">
        <f t="shared" si="2"/>
        <v>45147</v>
      </c>
      <c r="L29" s="42">
        <f t="shared" si="2"/>
        <v>45148</v>
      </c>
      <c r="M29" s="42">
        <f t="shared" si="2"/>
        <v>45149</v>
      </c>
      <c r="N29" s="42">
        <f t="shared" si="2"/>
        <v>45150</v>
      </c>
      <c r="O29" s="42">
        <f t="shared" si="2"/>
        <v>45151</v>
      </c>
      <c r="P29" s="42">
        <f t="shared" si="2"/>
        <v>45152</v>
      </c>
      <c r="Q29" s="42">
        <f t="shared" si="2"/>
        <v>45153</v>
      </c>
      <c r="R29" s="42">
        <f t="shared" si="2"/>
        <v>45154</v>
      </c>
      <c r="S29" s="91">
        <f t="shared" si="2"/>
        <v>45155</v>
      </c>
      <c r="T29" s="91">
        <f t="shared" si="2"/>
        <v>45156</v>
      </c>
      <c r="U29" s="42">
        <f t="shared" si="2"/>
        <v>45157</v>
      </c>
      <c r="V29" s="42">
        <f t="shared" si="2"/>
        <v>45158</v>
      </c>
      <c r="W29" s="42">
        <f t="shared" si="2"/>
        <v>45159</v>
      </c>
      <c r="X29" s="42">
        <f t="shared" si="2"/>
        <v>45160</v>
      </c>
      <c r="Y29" s="42">
        <f t="shared" si="2"/>
        <v>45161</v>
      </c>
      <c r="Z29" s="42">
        <f t="shared" si="2"/>
        <v>45162</v>
      </c>
      <c r="AA29" s="42">
        <f t="shared" si="2"/>
        <v>45163</v>
      </c>
      <c r="AB29" s="42">
        <f t="shared" si="2"/>
        <v>45164</v>
      </c>
      <c r="AC29" s="42">
        <f t="shared" si="2"/>
        <v>45165</v>
      </c>
      <c r="AD29" s="42">
        <f t="shared" si="2"/>
        <v>45166</v>
      </c>
      <c r="AE29" s="42">
        <f t="shared" si="2"/>
        <v>45167</v>
      </c>
      <c r="AF29" s="42">
        <f t="shared" si="2"/>
        <v>45168</v>
      </c>
      <c r="AG29" s="42">
        <f t="shared" si="2"/>
        <v>45169</v>
      </c>
      <c r="AH29" s="137" t="s">
        <v>5</v>
      </c>
      <c r="AI29" s="140" t="s">
        <v>7</v>
      </c>
      <c r="AJ29" s="143" t="s">
        <v>5</v>
      </c>
      <c r="AK29" s="145" t="s">
        <v>7</v>
      </c>
    </row>
    <row r="30" spans="2:37" ht="28.5" customHeight="1" x14ac:dyDescent="0.15">
      <c r="B30" s="129" t="s">
        <v>4</v>
      </c>
      <c r="C30" s="51"/>
      <c r="D30" s="51"/>
      <c r="E30" s="51"/>
      <c r="F30" s="52"/>
      <c r="G30" s="51"/>
      <c r="H30" s="51"/>
      <c r="I30" s="51"/>
      <c r="J30" s="51"/>
      <c r="K30" s="51"/>
      <c r="L30" s="51"/>
      <c r="M30" s="62"/>
      <c r="N30" s="51"/>
      <c r="O30" s="62"/>
      <c r="P30" s="62"/>
      <c r="Q30" s="62"/>
      <c r="R30" s="159"/>
      <c r="S30" s="92" t="s">
        <v>39</v>
      </c>
      <c r="T30" s="98" t="s">
        <v>40</v>
      </c>
      <c r="U30" s="90"/>
      <c r="V30" s="51"/>
      <c r="W30" s="51"/>
      <c r="X30" s="51"/>
      <c r="Y30" s="51"/>
      <c r="Z30" s="52"/>
      <c r="AA30" s="51"/>
      <c r="AB30" s="51"/>
      <c r="AC30" s="51"/>
      <c r="AD30" s="51"/>
      <c r="AE30" s="51"/>
      <c r="AF30" s="51"/>
      <c r="AG30" s="53"/>
      <c r="AH30" s="138"/>
      <c r="AI30" s="141"/>
      <c r="AJ30" s="143"/>
      <c r="AK30" s="145"/>
    </row>
    <row r="31" spans="2:37" s="2" customFormat="1" ht="28.5" customHeight="1" thickBot="1" x14ac:dyDescent="0.2">
      <c r="B31" s="130"/>
      <c r="C31" s="54"/>
      <c r="D31" s="54"/>
      <c r="E31" s="54"/>
      <c r="F31" s="55"/>
      <c r="G31" s="56"/>
      <c r="H31" s="54"/>
      <c r="I31" s="54"/>
      <c r="J31" s="54"/>
      <c r="K31" s="54"/>
      <c r="L31" s="54"/>
      <c r="M31" s="54"/>
      <c r="N31" s="54"/>
      <c r="O31" s="82" t="s">
        <v>52</v>
      </c>
      <c r="P31" s="57" t="s">
        <v>52</v>
      </c>
      <c r="Q31" s="57" t="s">
        <v>52</v>
      </c>
      <c r="R31" s="160"/>
      <c r="S31" s="94" t="s">
        <v>33</v>
      </c>
      <c r="T31" s="96" t="s">
        <v>33</v>
      </c>
      <c r="U31" s="86"/>
      <c r="V31" s="54"/>
      <c r="W31" s="54"/>
      <c r="X31" s="54"/>
      <c r="Y31" s="54"/>
      <c r="Z31" s="55"/>
      <c r="AA31" s="57"/>
      <c r="AB31" s="54"/>
      <c r="AC31" s="54"/>
      <c r="AD31" s="54"/>
      <c r="AE31" s="54"/>
      <c r="AF31" s="54"/>
      <c r="AG31" s="54"/>
      <c r="AH31" s="139"/>
      <c r="AI31" s="142"/>
      <c r="AJ31" s="144"/>
      <c r="AK31" s="146"/>
    </row>
    <row r="32" spans="2:37" s="1" customFormat="1" x14ac:dyDescent="0.15">
      <c r="B32" s="5" t="s">
        <v>2</v>
      </c>
      <c r="C32" s="9"/>
      <c r="D32" s="9"/>
      <c r="E32" s="9"/>
      <c r="F32" s="40"/>
      <c r="G32" s="9" t="s">
        <v>27</v>
      </c>
      <c r="H32" s="9" t="s">
        <v>27</v>
      </c>
      <c r="I32" s="9"/>
      <c r="J32" s="9"/>
      <c r="K32" s="9"/>
      <c r="L32" s="9"/>
      <c r="M32" s="9"/>
      <c r="N32" s="9" t="s">
        <v>27</v>
      </c>
      <c r="O32" s="147" t="s">
        <v>60</v>
      </c>
      <c r="P32" s="148"/>
      <c r="Q32" s="149"/>
      <c r="R32" s="9"/>
      <c r="S32" s="87"/>
      <c r="T32" s="87"/>
      <c r="U32" s="9" t="s">
        <v>27</v>
      </c>
      <c r="V32" s="9" t="s">
        <v>27</v>
      </c>
      <c r="W32" s="9"/>
      <c r="X32" s="9"/>
      <c r="Y32" s="9"/>
      <c r="Z32" s="40"/>
      <c r="AA32" s="9"/>
      <c r="AB32" s="9" t="s">
        <v>27</v>
      </c>
      <c r="AC32" s="9" t="s">
        <v>27</v>
      </c>
      <c r="AD32" s="9"/>
      <c r="AE32" s="9"/>
      <c r="AF32" s="9"/>
      <c r="AG32" s="9"/>
      <c r="AH32" s="7">
        <f>COUNTIF(C32:AG32,"●")</f>
        <v>7</v>
      </c>
      <c r="AI32" s="125">
        <f>IF(AH32=0,"",AH33/AH32)</f>
        <v>0.8571428571428571</v>
      </c>
      <c r="AJ32" s="11">
        <f>AJ23+AH32</f>
        <v>13</v>
      </c>
      <c r="AK32" s="127">
        <f>IF(AJ32=0,"",AJ33/AJ32)</f>
        <v>0.92307692307692313</v>
      </c>
    </row>
    <row r="33" spans="2:37" s="1" customFormat="1" ht="14.25" thickBot="1" x14ac:dyDescent="0.2">
      <c r="B33" s="6" t="s">
        <v>9</v>
      </c>
      <c r="C33" s="26"/>
      <c r="D33" s="26"/>
      <c r="E33" s="26"/>
      <c r="F33" s="35"/>
      <c r="G33" s="26"/>
      <c r="H33" s="26" t="s">
        <v>27</v>
      </c>
      <c r="I33" s="26"/>
      <c r="J33" s="26"/>
      <c r="K33" s="26"/>
      <c r="L33" s="26"/>
      <c r="M33" s="26"/>
      <c r="N33" s="26"/>
      <c r="O33" s="150"/>
      <c r="P33" s="151"/>
      <c r="Q33" s="152"/>
      <c r="R33" s="26"/>
      <c r="S33" s="26" t="s">
        <v>27</v>
      </c>
      <c r="T33" s="26" t="s">
        <v>27</v>
      </c>
      <c r="U33" s="26" t="s">
        <v>27</v>
      </c>
      <c r="V33" s="26" t="s">
        <v>27</v>
      </c>
      <c r="W33" s="26"/>
      <c r="X33" s="26"/>
      <c r="Y33" s="26"/>
      <c r="Z33" s="35"/>
      <c r="AA33" s="26"/>
      <c r="AB33" s="26"/>
      <c r="AC33" s="26" t="s">
        <v>27</v>
      </c>
      <c r="AD33" s="26"/>
      <c r="AE33" s="26"/>
      <c r="AF33" s="26"/>
      <c r="AG33" s="26"/>
      <c r="AH33" s="8">
        <f>COUNTIF(C33:AG33,"●")</f>
        <v>6</v>
      </c>
      <c r="AI33" s="126"/>
      <c r="AJ33" s="12">
        <f>AJ24+AH33</f>
        <v>12</v>
      </c>
      <c r="AK33" s="128"/>
    </row>
    <row r="34" spans="2:37" ht="9" customHeight="1" thickBot="1" x14ac:dyDescent="0.2">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row>
    <row r="35" spans="2:37" ht="13.5" customHeight="1" x14ac:dyDescent="0.15">
      <c r="B35" s="4" t="s">
        <v>31</v>
      </c>
      <c r="C35" s="37"/>
      <c r="D35" s="38"/>
      <c r="E35" s="38"/>
      <c r="F35" s="38"/>
      <c r="G35" s="38"/>
      <c r="H35" s="38"/>
      <c r="I35" s="38"/>
      <c r="J35" s="38"/>
      <c r="K35" s="38"/>
      <c r="L35" s="38"/>
      <c r="M35" s="38"/>
      <c r="N35" s="38"/>
      <c r="O35" s="38"/>
      <c r="P35" s="38"/>
      <c r="Q35" s="133">
        <f>IF(C27=12,Q26+1,Q26)</f>
        <v>2023</v>
      </c>
      <c r="R35" s="133"/>
      <c r="S35" s="133"/>
      <c r="T35" s="38"/>
      <c r="U35" s="38"/>
      <c r="V35" s="38"/>
      <c r="W35" s="38"/>
      <c r="X35" s="38"/>
      <c r="Y35" s="38"/>
      <c r="Z35" s="38"/>
      <c r="AA35" s="38"/>
      <c r="AB35" s="38"/>
      <c r="AC35" s="38"/>
      <c r="AD35" s="38"/>
      <c r="AE35" s="38"/>
      <c r="AF35" s="38"/>
      <c r="AG35" s="41"/>
      <c r="AH35" s="110" t="s">
        <v>8</v>
      </c>
      <c r="AI35" s="111"/>
      <c r="AJ35" s="116" t="s">
        <v>6</v>
      </c>
      <c r="AK35" s="117"/>
    </row>
    <row r="36" spans="2:37" ht="13.5" customHeight="1" x14ac:dyDescent="0.15">
      <c r="B36" s="39" t="s">
        <v>0</v>
      </c>
      <c r="C36" s="134">
        <f>IF(C27=12,1,C27+1)</f>
        <v>9</v>
      </c>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6"/>
      <c r="AH36" s="112"/>
      <c r="AI36" s="113"/>
      <c r="AJ36" s="118"/>
      <c r="AK36" s="119"/>
    </row>
    <row r="37" spans="2:37" x14ac:dyDescent="0.15">
      <c r="B37" s="5" t="s">
        <v>1</v>
      </c>
      <c r="C37" s="9">
        <v>1</v>
      </c>
      <c r="D37" s="9">
        <v>2</v>
      </c>
      <c r="E37" s="9">
        <v>3</v>
      </c>
      <c r="F37" s="9">
        <v>4</v>
      </c>
      <c r="G37" s="9">
        <v>5</v>
      </c>
      <c r="H37" s="9">
        <v>6</v>
      </c>
      <c r="I37" s="9">
        <v>7</v>
      </c>
      <c r="J37" s="9">
        <v>8</v>
      </c>
      <c r="K37" s="9">
        <v>9</v>
      </c>
      <c r="L37" s="9">
        <v>10</v>
      </c>
      <c r="M37" s="9">
        <v>11</v>
      </c>
      <c r="N37" s="9">
        <v>12</v>
      </c>
      <c r="O37" s="9">
        <v>13</v>
      </c>
      <c r="P37" s="9">
        <v>14</v>
      </c>
      <c r="Q37" s="9">
        <v>15</v>
      </c>
      <c r="R37" s="9">
        <v>16</v>
      </c>
      <c r="S37" s="9">
        <v>17</v>
      </c>
      <c r="T37" s="9">
        <v>18</v>
      </c>
      <c r="U37" s="9">
        <v>19</v>
      </c>
      <c r="V37" s="9">
        <v>20</v>
      </c>
      <c r="W37" s="9">
        <v>21</v>
      </c>
      <c r="X37" s="9">
        <v>22</v>
      </c>
      <c r="Y37" s="9">
        <v>23</v>
      </c>
      <c r="Z37" s="9">
        <v>24</v>
      </c>
      <c r="AA37" s="9">
        <v>25</v>
      </c>
      <c r="AB37" s="9">
        <v>26</v>
      </c>
      <c r="AC37" s="9">
        <v>27</v>
      </c>
      <c r="AD37" s="9">
        <v>28</v>
      </c>
      <c r="AE37" s="9">
        <f>IF(AD37+1&gt;(DAY(DATE(C36,C35+1,0))),"",AD37+1)</f>
        <v>29</v>
      </c>
      <c r="AF37" s="9">
        <f>IF(C36=2,"",30)</f>
        <v>30</v>
      </c>
      <c r="AG37" s="9" t="str">
        <f>IF(OR(C36=2,C36=4,C36=6,C36=9,C36=11),"",31)</f>
        <v/>
      </c>
      <c r="AH37" s="114"/>
      <c r="AI37" s="115"/>
      <c r="AJ37" s="120"/>
      <c r="AK37" s="121"/>
    </row>
    <row r="38" spans="2:37" x14ac:dyDescent="0.15">
      <c r="B38" s="5" t="s">
        <v>3</v>
      </c>
      <c r="C38" s="42">
        <f>IF(C37="","",DATE($Q35,$C36,C37))</f>
        <v>45170</v>
      </c>
      <c r="D38" s="42">
        <f t="shared" ref="D38:AG38" si="3">IF(D37="","",DATE($Q35,$C36,D37))</f>
        <v>45171</v>
      </c>
      <c r="E38" s="42">
        <f t="shared" si="3"/>
        <v>45172</v>
      </c>
      <c r="F38" s="42">
        <f t="shared" si="3"/>
        <v>45173</v>
      </c>
      <c r="G38" s="42">
        <f t="shared" si="3"/>
        <v>45174</v>
      </c>
      <c r="H38" s="42">
        <f t="shared" si="3"/>
        <v>45175</v>
      </c>
      <c r="I38" s="42">
        <f t="shared" si="3"/>
        <v>45176</v>
      </c>
      <c r="J38" s="42">
        <f t="shared" si="3"/>
        <v>45177</v>
      </c>
      <c r="K38" s="42">
        <f t="shared" si="3"/>
        <v>45178</v>
      </c>
      <c r="L38" s="42">
        <f t="shared" si="3"/>
        <v>45179</v>
      </c>
      <c r="M38" s="42">
        <f t="shared" si="3"/>
        <v>45180</v>
      </c>
      <c r="N38" s="42">
        <f t="shared" si="3"/>
        <v>45181</v>
      </c>
      <c r="O38" s="42">
        <f t="shared" si="3"/>
        <v>45182</v>
      </c>
      <c r="P38" s="42">
        <f t="shared" si="3"/>
        <v>45183</v>
      </c>
      <c r="Q38" s="42">
        <f t="shared" si="3"/>
        <v>45184</v>
      </c>
      <c r="R38" s="42">
        <f t="shared" si="3"/>
        <v>45185</v>
      </c>
      <c r="S38" s="42">
        <f t="shared" si="3"/>
        <v>45186</v>
      </c>
      <c r="T38" s="42">
        <f t="shared" si="3"/>
        <v>45187</v>
      </c>
      <c r="U38" s="42">
        <f t="shared" si="3"/>
        <v>45188</v>
      </c>
      <c r="V38" s="42">
        <f t="shared" si="3"/>
        <v>45189</v>
      </c>
      <c r="W38" s="42">
        <f t="shared" si="3"/>
        <v>45190</v>
      </c>
      <c r="X38" s="42">
        <f t="shared" si="3"/>
        <v>45191</v>
      </c>
      <c r="Y38" s="42">
        <f t="shared" si="3"/>
        <v>45192</v>
      </c>
      <c r="Z38" s="42">
        <f t="shared" si="3"/>
        <v>45193</v>
      </c>
      <c r="AA38" s="42">
        <f t="shared" si="3"/>
        <v>45194</v>
      </c>
      <c r="AB38" s="42">
        <f t="shared" si="3"/>
        <v>45195</v>
      </c>
      <c r="AC38" s="42">
        <f t="shared" si="3"/>
        <v>45196</v>
      </c>
      <c r="AD38" s="42">
        <f t="shared" si="3"/>
        <v>45197</v>
      </c>
      <c r="AE38" s="42">
        <f t="shared" si="3"/>
        <v>45198</v>
      </c>
      <c r="AF38" s="42">
        <f t="shared" si="3"/>
        <v>45199</v>
      </c>
      <c r="AG38" s="42" t="str">
        <f t="shared" si="3"/>
        <v/>
      </c>
      <c r="AH38" s="137" t="s">
        <v>5</v>
      </c>
      <c r="AI38" s="140" t="s">
        <v>7</v>
      </c>
      <c r="AJ38" s="143" t="s">
        <v>5</v>
      </c>
      <c r="AK38" s="145" t="s">
        <v>7</v>
      </c>
    </row>
    <row r="39" spans="2:37" ht="28.5" customHeight="1" x14ac:dyDescent="0.15">
      <c r="B39" s="129" t="s">
        <v>4</v>
      </c>
      <c r="C39" s="51"/>
      <c r="D39" s="51"/>
      <c r="E39" s="51"/>
      <c r="F39" s="52"/>
      <c r="G39" s="51"/>
      <c r="H39" s="51"/>
      <c r="I39" s="51"/>
      <c r="J39" s="51"/>
      <c r="K39" s="51"/>
      <c r="L39" s="51"/>
      <c r="M39" s="51"/>
      <c r="N39" s="64"/>
      <c r="O39" s="51"/>
      <c r="P39" s="51"/>
      <c r="Q39" s="51"/>
      <c r="R39" s="51"/>
      <c r="S39" s="51"/>
      <c r="T39" s="76" t="s">
        <v>38</v>
      </c>
      <c r="U39" s="51"/>
      <c r="V39" s="51"/>
      <c r="W39" s="51"/>
      <c r="X39" s="51"/>
      <c r="Y39" s="161"/>
      <c r="Z39" s="52"/>
      <c r="AA39" s="51"/>
      <c r="AB39" s="51"/>
      <c r="AC39" s="51"/>
      <c r="AD39" s="51"/>
      <c r="AE39" s="51"/>
      <c r="AF39" s="51"/>
      <c r="AG39" s="53"/>
      <c r="AH39" s="138"/>
      <c r="AI39" s="141"/>
      <c r="AJ39" s="143"/>
      <c r="AK39" s="145"/>
    </row>
    <row r="40" spans="2:37" s="2" customFormat="1" ht="28.5" customHeight="1" x14ac:dyDescent="0.15">
      <c r="B40" s="130"/>
      <c r="C40" s="54"/>
      <c r="D40" s="54"/>
      <c r="E40" s="54"/>
      <c r="F40" s="55"/>
      <c r="G40" s="56"/>
      <c r="H40" s="54"/>
      <c r="I40" s="54"/>
      <c r="J40" s="54"/>
      <c r="K40" s="54"/>
      <c r="L40" s="54"/>
      <c r="M40" s="54"/>
      <c r="N40" s="54"/>
      <c r="O40" s="54"/>
      <c r="P40" s="54"/>
      <c r="Q40" s="54"/>
      <c r="R40" s="54"/>
      <c r="S40" s="54"/>
      <c r="T40" s="57" t="s">
        <v>33</v>
      </c>
      <c r="U40" s="54"/>
      <c r="V40" s="54"/>
      <c r="W40" s="54"/>
      <c r="X40" s="54"/>
      <c r="Y40" s="162"/>
      <c r="Z40" s="55"/>
      <c r="AA40" s="57"/>
      <c r="AB40" s="54"/>
      <c r="AC40" s="54"/>
      <c r="AD40" s="54"/>
      <c r="AE40" s="54"/>
      <c r="AF40" s="54"/>
      <c r="AG40" s="54"/>
      <c r="AH40" s="139"/>
      <c r="AI40" s="142"/>
      <c r="AJ40" s="144"/>
      <c r="AK40" s="146"/>
    </row>
    <row r="41" spans="2:37" s="1" customFormat="1" x14ac:dyDescent="0.15">
      <c r="B41" s="5" t="s">
        <v>2</v>
      </c>
      <c r="C41" s="9"/>
      <c r="D41" s="9" t="s">
        <v>27</v>
      </c>
      <c r="E41" s="9" t="s">
        <v>27</v>
      </c>
      <c r="F41" s="40"/>
      <c r="G41" s="9"/>
      <c r="H41" s="9"/>
      <c r="I41" s="9"/>
      <c r="J41" s="9"/>
      <c r="K41" s="9" t="s">
        <v>27</v>
      </c>
      <c r="L41" s="9" t="s">
        <v>27</v>
      </c>
      <c r="M41" s="9"/>
      <c r="N41" s="9"/>
      <c r="O41" s="9"/>
      <c r="P41" s="9"/>
      <c r="Q41" s="9"/>
      <c r="R41" s="9" t="s">
        <v>27</v>
      </c>
      <c r="S41" s="9" t="s">
        <v>27</v>
      </c>
      <c r="T41" s="9"/>
      <c r="U41" s="9"/>
      <c r="V41" s="9"/>
      <c r="W41" s="9"/>
      <c r="X41" s="9"/>
      <c r="Y41" s="9" t="s">
        <v>27</v>
      </c>
      <c r="Z41" s="9" t="s">
        <v>27</v>
      </c>
      <c r="AA41" s="9"/>
      <c r="AB41" s="9"/>
      <c r="AC41" s="9"/>
      <c r="AD41" s="9"/>
      <c r="AE41" s="9"/>
      <c r="AF41" s="9" t="s">
        <v>27</v>
      </c>
      <c r="AG41" s="9"/>
      <c r="AH41" s="7">
        <f>COUNTIF(C41:AG41,"●")</f>
        <v>9</v>
      </c>
      <c r="AI41" s="125">
        <f>IF(AH41=0,"",AH42/AH41)</f>
        <v>1</v>
      </c>
      <c r="AJ41" s="11">
        <f>AJ32+AH41</f>
        <v>22</v>
      </c>
      <c r="AK41" s="127">
        <f>IF(AJ41=0,"",AJ42/AJ41)</f>
        <v>0.95454545454545459</v>
      </c>
    </row>
    <row r="42" spans="2:37" s="1" customFormat="1" ht="14.25" thickBot="1" x14ac:dyDescent="0.2">
      <c r="B42" s="6" t="s">
        <v>9</v>
      </c>
      <c r="C42" s="26"/>
      <c r="D42" s="26" t="s">
        <v>27</v>
      </c>
      <c r="E42" s="26" t="s">
        <v>27</v>
      </c>
      <c r="F42" s="35"/>
      <c r="G42" s="26"/>
      <c r="H42" s="26"/>
      <c r="I42" s="26"/>
      <c r="J42" s="26"/>
      <c r="K42" s="26" t="s">
        <v>27</v>
      </c>
      <c r="L42" s="26" t="s">
        <v>27</v>
      </c>
      <c r="M42" s="26"/>
      <c r="N42" s="26"/>
      <c r="O42" s="26"/>
      <c r="P42" s="26"/>
      <c r="Q42" s="26"/>
      <c r="R42" s="26" t="s">
        <v>27</v>
      </c>
      <c r="S42" s="26" t="s">
        <v>27</v>
      </c>
      <c r="T42" s="26" t="s">
        <v>27</v>
      </c>
      <c r="U42" s="26"/>
      <c r="V42" s="26"/>
      <c r="W42" s="26"/>
      <c r="X42" s="26"/>
      <c r="Y42" s="26" t="s">
        <v>27</v>
      </c>
      <c r="Z42" s="35" t="s">
        <v>27</v>
      </c>
      <c r="AA42" s="26"/>
      <c r="AB42" s="26"/>
      <c r="AC42" s="26"/>
      <c r="AD42" s="26"/>
      <c r="AE42" s="26"/>
      <c r="AF42" s="26"/>
      <c r="AG42" s="26"/>
      <c r="AH42" s="8">
        <f>COUNTIF(C42:AG42,"●")</f>
        <v>9</v>
      </c>
      <c r="AI42" s="126"/>
      <c r="AJ42" s="12">
        <f>AJ33+AH42</f>
        <v>21</v>
      </c>
      <c r="AK42" s="128"/>
    </row>
    <row r="43" spans="2:37" ht="9" customHeight="1" thickBot="1" x14ac:dyDescent="0.2">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row>
    <row r="44" spans="2:37" ht="13.5" customHeight="1" x14ac:dyDescent="0.15">
      <c r="B44" s="4" t="s">
        <v>31</v>
      </c>
      <c r="C44" s="37"/>
      <c r="D44" s="38"/>
      <c r="E44" s="38"/>
      <c r="F44" s="38"/>
      <c r="G44" s="38"/>
      <c r="H44" s="38"/>
      <c r="I44" s="38"/>
      <c r="J44" s="38"/>
      <c r="K44" s="38"/>
      <c r="L44" s="38"/>
      <c r="M44" s="38"/>
      <c r="N44" s="38"/>
      <c r="O44" s="38"/>
      <c r="P44" s="38"/>
      <c r="Q44" s="133">
        <f>IF(C36=12,Q35+1,Q35)</f>
        <v>2023</v>
      </c>
      <c r="R44" s="133"/>
      <c r="S44" s="133"/>
      <c r="T44" s="38"/>
      <c r="U44" s="38"/>
      <c r="V44" s="38"/>
      <c r="W44" s="38"/>
      <c r="X44" s="38"/>
      <c r="Y44" s="38"/>
      <c r="Z44" s="38"/>
      <c r="AA44" s="38"/>
      <c r="AB44" s="38"/>
      <c r="AC44" s="38"/>
      <c r="AD44" s="38"/>
      <c r="AE44" s="38"/>
      <c r="AF44" s="38"/>
      <c r="AG44" s="41"/>
      <c r="AH44" s="110" t="s">
        <v>8</v>
      </c>
      <c r="AI44" s="111"/>
      <c r="AJ44" s="116" t="s">
        <v>6</v>
      </c>
      <c r="AK44" s="117"/>
    </row>
    <row r="45" spans="2:37" ht="13.5" customHeight="1" x14ac:dyDescent="0.15">
      <c r="B45" s="39" t="s">
        <v>0</v>
      </c>
      <c r="C45" s="134">
        <f>IF(C36=12,1,C36+1)</f>
        <v>10</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6"/>
      <c r="AH45" s="112"/>
      <c r="AI45" s="113"/>
      <c r="AJ45" s="118"/>
      <c r="AK45" s="119"/>
    </row>
    <row r="46" spans="2:37" x14ac:dyDescent="0.15">
      <c r="B46" s="5" t="s">
        <v>1</v>
      </c>
      <c r="C46" s="9">
        <v>1</v>
      </c>
      <c r="D46" s="9">
        <v>2</v>
      </c>
      <c r="E46" s="9">
        <v>3</v>
      </c>
      <c r="F46" s="9">
        <v>4</v>
      </c>
      <c r="G46" s="9">
        <v>5</v>
      </c>
      <c r="H46" s="9">
        <v>6</v>
      </c>
      <c r="I46" s="9">
        <v>7</v>
      </c>
      <c r="J46" s="9">
        <v>8</v>
      </c>
      <c r="K46" s="9">
        <v>9</v>
      </c>
      <c r="L46" s="9">
        <v>10</v>
      </c>
      <c r="M46" s="9">
        <v>11</v>
      </c>
      <c r="N46" s="9">
        <v>12</v>
      </c>
      <c r="O46" s="9">
        <v>13</v>
      </c>
      <c r="P46" s="9">
        <v>14</v>
      </c>
      <c r="Q46" s="9">
        <v>15</v>
      </c>
      <c r="R46" s="9">
        <v>16</v>
      </c>
      <c r="S46" s="9">
        <v>17</v>
      </c>
      <c r="T46" s="9">
        <v>18</v>
      </c>
      <c r="U46" s="9">
        <v>19</v>
      </c>
      <c r="V46" s="9">
        <v>20</v>
      </c>
      <c r="W46" s="9">
        <v>21</v>
      </c>
      <c r="X46" s="9">
        <v>22</v>
      </c>
      <c r="Y46" s="9">
        <v>23</v>
      </c>
      <c r="Z46" s="9">
        <v>24</v>
      </c>
      <c r="AA46" s="9">
        <v>25</v>
      </c>
      <c r="AB46" s="9">
        <v>26</v>
      </c>
      <c r="AC46" s="9">
        <v>27</v>
      </c>
      <c r="AD46" s="9">
        <v>28</v>
      </c>
      <c r="AE46" s="9">
        <f>IF(AD46+1&gt;(DAY(DATE(C45,C44+1,0))),"",AD46+1)</f>
        <v>29</v>
      </c>
      <c r="AF46" s="9">
        <f>IF(C45=2,"",30)</f>
        <v>30</v>
      </c>
      <c r="AG46" s="9">
        <f>IF(OR(C45=2,C45=4,C45=6,C45=9,C45=11),"",31)</f>
        <v>31</v>
      </c>
      <c r="AH46" s="114"/>
      <c r="AI46" s="115"/>
      <c r="AJ46" s="120"/>
      <c r="AK46" s="121"/>
    </row>
    <row r="47" spans="2:37" x14ac:dyDescent="0.15">
      <c r="B47" s="5" t="s">
        <v>3</v>
      </c>
      <c r="C47" s="42">
        <f>IF(C46="","",DATE($Q44,$C45,C46))</f>
        <v>45200</v>
      </c>
      <c r="D47" s="42">
        <f t="shared" ref="D47:AG47" si="4">IF(D46="","",DATE($Q44,$C45,D46))</f>
        <v>45201</v>
      </c>
      <c r="E47" s="42">
        <f t="shared" si="4"/>
        <v>45202</v>
      </c>
      <c r="F47" s="42">
        <f t="shared" si="4"/>
        <v>45203</v>
      </c>
      <c r="G47" s="42">
        <f t="shared" si="4"/>
        <v>45204</v>
      </c>
      <c r="H47" s="42">
        <f t="shared" si="4"/>
        <v>45205</v>
      </c>
      <c r="I47" s="42">
        <f t="shared" si="4"/>
        <v>45206</v>
      </c>
      <c r="J47" s="42">
        <f t="shared" si="4"/>
        <v>45207</v>
      </c>
      <c r="K47" s="42">
        <f t="shared" si="4"/>
        <v>45208</v>
      </c>
      <c r="L47" s="42">
        <f t="shared" si="4"/>
        <v>45209</v>
      </c>
      <c r="M47" s="42">
        <f t="shared" si="4"/>
        <v>45210</v>
      </c>
      <c r="N47" s="42">
        <f t="shared" si="4"/>
        <v>45211</v>
      </c>
      <c r="O47" s="42">
        <f t="shared" si="4"/>
        <v>45212</v>
      </c>
      <c r="P47" s="42">
        <f t="shared" si="4"/>
        <v>45213</v>
      </c>
      <c r="Q47" s="42">
        <f t="shared" si="4"/>
        <v>45214</v>
      </c>
      <c r="R47" s="42">
        <f t="shared" si="4"/>
        <v>45215</v>
      </c>
      <c r="S47" s="42">
        <f t="shared" si="4"/>
        <v>45216</v>
      </c>
      <c r="T47" s="42">
        <f t="shared" si="4"/>
        <v>45217</v>
      </c>
      <c r="U47" s="42">
        <f t="shared" si="4"/>
        <v>45218</v>
      </c>
      <c r="V47" s="42">
        <f t="shared" si="4"/>
        <v>45219</v>
      </c>
      <c r="W47" s="42">
        <f t="shared" si="4"/>
        <v>45220</v>
      </c>
      <c r="X47" s="42">
        <f t="shared" si="4"/>
        <v>45221</v>
      </c>
      <c r="Y47" s="42">
        <f t="shared" si="4"/>
        <v>45222</v>
      </c>
      <c r="Z47" s="42">
        <f t="shared" si="4"/>
        <v>45223</v>
      </c>
      <c r="AA47" s="42">
        <f t="shared" si="4"/>
        <v>45224</v>
      </c>
      <c r="AB47" s="42">
        <f t="shared" si="4"/>
        <v>45225</v>
      </c>
      <c r="AC47" s="42">
        <f t="shared" si="4"/>
        <v>45226</v>
      </c>
      <c r="AD47" s="42">
        <f t="shared" si="4"/>
        <v>45227</v>
      </c>
      <c r="AE47" s="42">
        <f t="shared" si="4"/>
        <v>45228</v>
      </c>
      <c r="AF47" s="42">
        <f t="shared" si="4"/>
        <v>45229</v>
      </c>
      <c r="AG47" s="42">
        <f t="shared" si="4"/>
        <v>45230</v>
      </c>
      <c r="AH47" s="137" t="s">
        <v>5</v>
      </c>
      <c r="AI47" s="140" t="s">
        <v>7</v>
      </c>
      <c r="AJ47" s="143" t="s">
        <v>5</v>
      </c>
      <c r="AK47" s="145" t="s">
        <v>7</v>
      </c>
    </row>
    <row r="48" spans="2:37" ht="28.5" customHeight="1" x14ac:dyDescent="0.15">
      <c r="B48" s="129" t="s">
        <v>4</v>
      </c>
      <c r="C48" s="51"/>
      <c r="D48" s="51"/>
      <c r="E48" s="51"/>
      <c r="F48" s="52"/>
      <c r="G48" s="51"/>
      <c r="H48" s="51"/>
      <c r="I48" s="51"/>
      <c r="J48" s="51"/>
      <c r="K48" s="76" t="s">
        <v>41</v>
      </c>
      <c r="L48" s="51"/>
      <c r="M48" s="51"/>
      <c r="N48" s="51"/>
      <c r="O48" s="51"/>
      <c r="P48" s="51"/>
      <c r="Q48" s="51"/>
      <c r="R48" s="51"/>
      <c r="S48" s="51"/>
      <c r="T48" s="77" t="s">
        <v>42</v>
      </c>
      <c r="U48" s="51"/>
      <c r="V48" s="51"/>
      <c r="W48" s="51"/>
      <c r="X48" s="51"/>
      <c r="Y48" s="51"/>
      <c r="Z48" s="52"/>
      <c r="AA48" s="51"/>
      <c r="AB48" s="51"/>
      <c r="AC48" s="51"/>
      <c r="AD48" s="51"/>
      <c r="AE48" s="51"/>
      <c r="AF48" s="51"/>
      <c r="AG48" s="53"/>
      <c r="AH48" s="138"/>
      <c r="AI48" s="141"/>
      <c r="AJ48" s="143"/>
      <c r="AK48" s="145"/>
    </row>
    <row r="49" spans="2:37" s="2" customFormat="1" ht="28.5" customHeight="1" x14ac:dyDescent="0.15">
      <c r="B49" s="130"/>
      <c r="C49" s="54"/>
      <c r="D49" s="54"/>
      <c r="E49" s="54"/>
      <c r="F49" s="55"/>
      <c r="G49" s="56"/>
      <c r="H49" s="54"/>
      <c r="I49" s="54"/>
      <c r="J49" s="54"/>
      <c r="K49" s="57" t="s">
        <v>33</v>
      </c>
      <c r="L49" s="54"/>
      <c r="M49" s="54"/>
      <c r="N49" s="54"/>
      <c r="O49" s="54"/>
      <c r="P49" s="54"/>
      <c r="Q49" s="54"/>
      <c r="R49" s="54"/>
      <c r="S49" s="54"/>
      <c r="T49" s="57" t="s">
        <v>33</v>
      </c>
      <c r="U49" s="54"/>
      <c r="V49" s="54"/>
      <c r="W49" s="54"/>
      <c r="X49" s="54"/>
      <c r="Y49" s="54"/>
      <c r="Z49" s="55"/>
      <c r="AA49" s="57"/>
      <c r="AB49" s="54"/>
      <c r="AC49" s="54"/>
      <c r="AD49" s="54"/>
      <c r="AE49" s="54"/>
      <c r="AF49" s="54"/>
      <c r="AG49" s="54"/>
      <c r="AH49" s="139"/>
      <c r="AI49" s="142"/>
      <c r="AJ49" s="144"/>
      <c r="AK49" s="146"/>
    </row>
    <row r="50" spans="2:37" s="1" customFormat="1" x14ac:dyDescent="0.15">
      <c r="B50" s="5" t="s">
        <v>2</v>
      </c>
      <c r="C50" s="9" t="s">
        <v>27</v>
      </c>
      <c r="D50" s="9"/>
      <c r="E50" s="9"/>
      <c r="F50" s="40"/>
      <c r="G50" s="9"/>
      <c r="H50" s="9"/>
      <c r="I50" s="9" t="s">
        <v>27</v>
      </c>
      <c r="J50" s="9" t="s">
        <v>27</v>
      </c>
      <c r="K50" s="9"/>
      <c r="L50" s="9"/>
      <c r="M50" s="9"/>
      <c r="N50" s="9"/>
      <c r="O50" s="9"/>
      <c r="P50" s="9" t="s">
        <v>27</v>
      </c>
      <c r="Q50" s="9" t="s">
        <v>27</v>
      </c>
      <c r="R50" s="9"/>
      <c r="S50" s="9"/>
      <c r="T50" s="9"/>
      <c r="U50" s="9"/>
      <c r="V50" s="9"/>
      <c r="W50" s="9" t="s">
        <v>27</v>
      </c>
      <c r="X50" s="9" t="s">
        <v>27</v>
      </c>
      <c r="Y50" s="9"/>
      <c r="Z50" s="40"/>
      <c r="AA50" s="9"/>
      <c r="AB50" s="9"/>
      <c r="AC50" s="9"/>
      <c r="AD50" s="9" t="s">
        <v>27</v>
      </c>
      <c r="AE50" s="9" t="s">
        <v>27</v>
      </c>
      <c r="AF50" s="9"/>
      <c r="AG50" s="9"/>
      <c r="AH50" s="7">
        <f>COUNTIF(C50:AG50,"●")</f>
        <v>9</v>
      </c>
      <c r="AI50" s="125">
        <f>IF(AH50=0,"",AH51/AH50)</f>
        <v>1.1111111111111112</v>
      </c>
      <c r="AJ50" s="11">
        <f>AJ41+AH50</f>
        <v>31</v>
      </c>
      <c r="AK50" s="127">
        <f>IF(AJ50=0,"",AJ51/AJ50)</f>
        <v>1</v>
      </c>
    </row>
    <row r="51" spans="2:37" s="1" customFormat="1" ht="14.25" thickBot="1" x14ac:dyDescent="0.2">
      <c r="B51" s="6" t="s">
        <v>9</v>
      </c>
      <c r="C51" s="26" t="s">
        <v>27</v>
      </c>
      <c r="D51" s="26"/>
      <c r="E51" s="26"/>
      <c r="F51" s="35"/>
      <c r="G51" s="26"/>
      <c r="H51" s="26"/>
      <c r="I51" s="26" t="s">
        <v>27</v>
      </c>
      <c r="J51" s="26" t="s">
        <v>27</v>
      </c>
      <c r="K51" s="26" t="s">
        <v>27</v>
      </c>
      <c r="L51" s="26"/>
      <c r="M51" s="26"/>
      <c r="N51" s="26"/>
      <c r="O51" s="26"/>
      <c r="P51" s="26" t="s">
        <v>27</v>
      </c>
      <c r="Q51" s="26"/>
      <c r="R51" s="26"/>
      <c r="S51" s="26"/>
      <c r="T51" s="26" t="s">
        <v>27</v>
      </c>
      <c r="U51" s="26"/>
      <c r="V51" s="26"/>
      <c r="W51" s="26" t="s">
        <v>27</v>
      </c>
      <c r="X51" s="26" t="s">
        <v>27</v>
      </c>
      <c r="Y51" s="26"/>
      <c r="Z51" s="35"/>
      <c r="AA51" s="26"/>
      <c r="AB51" s="26"/>
      <c r="AC51" s="26"/>
      <c r="AD51" s="26" t="s">
        <v>27</v>
      </c>
      <c r="AE51" s="26" t="s">
        <v>27</v>
      </c>
      <c r="AF51" s="26"/>
      <c r="AG51" s="26"/>
      <c r="AH51" s="8">
        <f>COUNTIF(C51:AG51,"●")</f>
        <v>10</v>
      </c>
      <c r="AI51" s="126"/>
      <c r="AJ51" s="12">
        <f>AJ42+AH51</f>
        <v>31</v>
      </c>
      <c r="AK51" s="128"/>
    </row>
    <row r="52" spans="2:37" ht="9" customHeight="1" thickBot="1" x14ac:dyDescent="0.2">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row>
    <row r="53" spans="2:37" ht="13.5" customHeight="1" x14ac:dyDescent="0.15">
      <c r="B53" s="4" t="s">
        <v>31</v>
      </c>
      <c r="C53" s="37"/>
      <c r="D53" s="38"/>
      <c r="E53" s="38"/>
      <c r="F53" s="38"/>
      <c r="G53" s="38"/>
      <c r="H53" s="38"/>
      <c r="I53" s="38"/>
      <c r="J53" s="38"/>
      <c r="K53" s="38"/>
      <c r="L53" s="38"/>
      <c r="M53" s="38"/>
      <c r="N53" s="38"/>
      <c r="O53" s="38"/>
      <c r="P53" s="38"/>
      <c r="Q53" s="133">
        <f>IF(C45=12,Q44+1,Q44)</f>
        <v>2023</v>
      </c>
      <c r="R53" s="133"/>
      <c r="S53" s="133"/>
      <c r="T53" s="38"/>
      <c r="U53" s="38"/>
      <c r="V53" s="38"/>
      <c r="W53" s="38"/>
      <c r="X53" s="38"/>
      <c r="Y53" s="38"/>
      <c r="Z53" s="38"/>
      <c r="AA53" s="38"/>
      <c r="AB53" s="38"/>
      <c r="AC53" s="38"/>
      <c r="AD53" s="38"/>
      <c r="AE53" s="38"/>
      <c r="AF53" s="38"/>
      <c r="AG53" s="41"/>
      <c r="AH53" s="110" t="s">
        <v>8</v>
      </c>
      <c r="AI53" s="111"/>
      <c r="AJ53" s="116" t="s">
        <v>6</v>
      </c>
      <c r="AK53" s="117"/>
    </row>
    <row r="54" spans="2:37" ht="13.5" customHeight="1" x14ac:dyDescent="0.15">
      <c r="B54" s="39" t="s">
        <v>0</v>
      </c>
      <c r="C54" s="134">
        <f>IF(C45=12,1,C45+1)</f>
        <v>11</v>
      </c>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6"/>
      <c r="AH54" s="112"/>
      <c r="AI54" s="113"/>
      <c r="AJ54" s="118"/>
      <c r="AK54" s="119"/>
    </row>
    <row r="55" spans="2:37" x14ac:dyDescent="0.15">
      <c r="B55" s="5" t="s">
        <v>1</v>
      </c>
      <c r="C55" s="9">
        <v>1</v>
      </c>
      <c r="D55" s="9">
        <v>2</v>
      </c>
      <c r="E55" s="9">
        <v>3</v>
      </c>
      <c r="F55" s="9">
        <v>4</v>
      </c>
      <c r="G55" s="9">
        <v>5</v>
      </c>
      <c r="H55" s="9">
        <v>6</v>
      </c>
      <c r="I55" s="9">
        <v>7</v>
      </c>
      <c r="J55" s="9">
        <v>8</v>
      </c>
      <c r="K55" s="9">
        <v>9</v>
      </c>
      <c r="L55" s="9">
        <v>10</v>
      </c>
      <c r="M55" s="9">
        <v>11</v>
      </c>
      <c r="N55" s="9">
        <v>12</v>
      </c>
      <c r="O55" s="9">
        <v>13</v>
      </c>
      <c r="P55" s="9">
        <v>14</v>
      </c>
      <c r="Q55" s="9">
        <v>15</v>
      </c>
      <c r="R55" s="9">
        <v>16</v>
      </c>
      <c r="S55" s="9">
        <v>17</v>
      </c>
      <c r="T55" s="9">
        <v>18</v>
      </c>
      <c r="U55" s="9">
        <v>19</v>
      </c>
      <c r="V55" s="9">
        <v>20</v>
      </c>
      <c r="W55" s="9">
        <v>21</v>
      </c>
      <c r="X55" s="9">
        <v>22</v>
      </c>
      <c r="Y55" s="9">
        <v>23</v>
      </c>
      <c r="Z55" s="9">
        <v>24</v>
      </c>
      <c r="AA55" s="9">
        <v>25</v>
      </c>
      <c r="AB55" s="9">
        <v>26</v>
      </c>
      <c r="AC55" s="9">
        <v>27</v>
      </c>
      <c r="AD55" s="9">
        <v>28</v>
      </c>
      <c r="AE55" s="9">
        <f>IF(AD55+1&gt;(DAY(DATE(C54,C53+1,0))),"",AD55+1)</f>
        <v>29</v>
      </c>
      <c r="AF55" s="9">
        <f>IF(C54=2,"",30)</f>
        <v>30</v>
      </c>
      <c r="AG55" s="9" t="str">
        <f>IF(OR(C54=2,C54=4,C54=6,C54=9,C54=11),"",31)</f>
        <v/>
      </c>
      <c r="AH55" s="114"/>
      <c r="AI55" s="115"/>
      <c r="AJ55" s="120"/>
      <c r="AK55" s="121"/>
    </row>
    <row r="56" spans="2:37" x14ac:dyDescent="0.15">
      <c r="B56" s="5" t="s">
        <v>3</v>
      </c>
      <c r="C56" s="42">
        <f>IF(C55="","",DATE($Q53,$C54,C55))</f>
        <v>45231</v>
      </c>
      <c r="D56" s="42">
        <f t="shared" ref="D56:AG56" si="5">IF(D55="","",DATE($Q53,$C54,D55))</f>
        <v>45232</v>
      </c>
      <c r="E56" s="42">
        <f t="shared" si="5"/>
        <v>45233</v>
      </c>
      <c r="F56" s="42">
        <f t="shared" si="5"/>
        <v>45234</v>
      </c>
      <c r="G56" s="42">
        <f t="shared" si="5"/>
        <v>45235</v>
      </c>
      <c r="H56" s="42">
        <f t="shared" si="5"/>
        <v>45236</v>
      </c>
      <c r="I56" s="42">
        <f t="shared" si="5"/>
        <v>45237</v>
      </c>
      <c r="J56" s="42">
        <f t="shared" si="5"/>
        <v>45238</v>
      </c>
      <c r="K56" s="42">
        <f t="shared" si="5"/>
        <v>45239</v>
      </c>
      <c r="L56" s="42">
        <f t="shared" si="5"/>
        <v>45240</v>
      </c>
      <c r="M56" s="42">
        <f t="shared" si="5"/>
        <v>45241</v>
      </c>
      <c r="N56" s="42">
        <f t="shared" si="5"/>
        <v>45242</v>
      </c>
      <c r="O56" s="42">
        <f t="shared" si="5"/>
        <v>45243</v>
      </c>
      <c r="P56" s="42">
        <f t="shared" si="5"/>
        <v>45244</v>
      </c>
      <c r="Q56" s="42">
        <f t="shared" si="5"/>
        <v>45245</v>
      </c>
      <c r="R56" s="42">
        <f t="shared" si="5"/>
        <v>45246</v>
      </c>
      <c r="S56" s="42">
        <f t="shared" si="5"/>
        <v>45247</v>
      </c>
      <c r="T56" s="42">
        <f t="shared" si="5"/>
        <v>45248</v>
      </c>
      <c r="U56" s="42">
        <f t="shared" si="5"/>
        <v>45249</v>
      </c>
      <c r="V56" s="42">
        <f t="shared" si="5"/>
        <v>45250</v>
      </c>
      <c r="W56" s="42">
        <f t="shared" si="5"/>
        <v>45251</v>
      </c>
      <c r="X56" s="42">
        <f t="shared" si="5"/>
        <v>45252</v>
      </c>
      <c r="Y56" s="42">
        <f t="shared" si="5"/>
        <v>45253</v>
      </c>
      <c r="Z56" s="42">
        <f t="shared" si="5"/>
        <v>45254</v>
      </c>
      <c r="AA56" s="42">
        <f t="shared" si="5"/>
        <v>45255</v>
      </c>
      <c r="AB56" s="42">
        <f t="shared" si="5"/>
        <v>45256</v>
      </c>
      <c r="AC56" s="42">
        <f t="shared" si="5"/>
        <v>45257</v>
      </c>
      <c r="AD56" s="42">
        <f t="shared" si="5"/>
        <v>45258</v>
      </c>
      <c r="AE56" s="42">
        <f t="shared" si="5"/>
        <v>45259</v>
      </c>
      <c r="AF56" s="42">
        <f t="shared" si="5"/>
        <v>45260</v>
      </c>
      <c r="AG56" s="42" t="str">
        <f t="shared" si="5"/>
        <v/>
      </c>
      <c r="AH56" s="137" t="s">
        <v>5</v>
      </c>
      <c r="AI56" s="140" t="s">
        <v>7</v>
      </c>
      <c r="AJ56" s="143" t="s">
        <v>5</v>
      </c>
      <c r="AK56" s="145" t="s">
        <v>7</v>
      </c>
    </row>
    <row r="57" spans="2:37" ht="28.5" customHeight="1" x14ac:dyDescent="0.15">
      <c r="B57" s="129" t="s">
        <v>4</v>
      </c>
      <c r="C57" s="65"/>
      <c r="D57" s="65"/>
      <c r="E57" s="70"/>
      <c r="F57" s="67"/>
      <c r="G57" s="65"/>
      <c r="H57" s="65"/>
      <c r="I57" s="65"/>
      <c r="J57" s="65"/>
      <c r="K57" s="65"/>
      <c r="L57" s="65"/>
      <c r="M57" s="65"/>
      <c r="N57" s="65"/>
      <c r="O57" s="65"/>
      <c r="P57" s="65"/>
      <c r="Q57" s="65"/>
      <c r="R57" s="75"/>
      <c r="S57" s="75">
        <v>45241</v>
      </c>
      <c r="T57" s="65"/>
      <c r="U57" s="65"/>
      <c r="V57" s="75">
        <v>45255</v>
      </c>
      <c r="W57" s="65"/>
      <c r="X57" s="65"/>
      <c r="Y57" s="70"/>
      <c r="Z57" s="67"/>
      <c r="AA57" s="65"/>
      <c r="AB57" s="65"/>
      <c r="AC57" s="65"/>
      <c r="AD57" s="65"/>
      <c r="AE57" s="65"/>
      <c r="AF57" s="65"/>
      <c r="AG57" s="69"/>
      <c r="AH57" s="138"/>
      <c r="AI57" s="141"/>
      <c r="AJ57" s="143"/>
      <c r="AK57" s="145"/>
    </row>
    <row r="58" spans="2:37" s="2" customFormat="1" ht="28.5" customHeight="1" x14ac:dyDescent="0.15">
      <c r="B58" s="130"/>
      <c r="C58" s="54"/>
      <c r="D58" s="54"/>
      <c r="E58" s="54"/>
      <c r="F58" s="55"/>
      <c r="G58" s="56"/>
      <c r="H58" s="54"/>
      <c r="I58" s="54"/>
      <c r="J58" s="54"/>
      <c r="K58" s="54"/>
      <c r="L58" s="54"/>
      <c r="M58" s="54"/>
      <c r="N58" s="54"/>
      <c r="O58" s="54"/>
      <c r="P58" s="54"/>
      <c r="Q58" s="55"/>
      <c r="R58" s="57"/>
      <c r="S58" s="57" t="s">
        <v>33</v>
      </c>
      <c r="T58" s="54"/>
      <c r="U58" s="54"/>
      <c r="V58" s="57" t="s">
        <v>33</v>
      </c>
      <c r="W58" s="86"/>
      <c r="X58" s="54"/>
      <c r="Y58" s="54"/>
      <c r="Z58" s="55"/>
      <c r="AA58" s="57"/>
      <c r="AB58" s="54"/>
      <c r="AC58" s="54"/>
      <c r="AD58" s="54"/>
      <c r="AE58" s="54"/>
      <c r="AF58" s="54"/>
      <c r="AG58" s="54"/>
      <c r="AH58" s="139"/>
      <c r="AI58" s="142"/>
      <c r="AJ58" s="144"/>
      <c r="AK58" s="146"/>
    </row>
    <row r="59" spans="2:37" s="1" customFormat="1" x14ac:dyDescent="0.15">
      <c r="B59" s="5" t="s">
        <v>2</v>
      </c>
      <c r="C59" s="9"/>
      <c r="D59" s="9"/>
      <c r="E59" s="9"/>
      <c r="F59" s="40" t="s">
        <v>27</v>
      </c>
      <c r="G59" s="9" t="s">
        <v>27</v>
      </c>
      <c r="H59" s="9"/>
      <c r="I59" s="9"/>
      <c r="J59" s="9"/>
      <c r="K59" s="9"/>
      <c r="L59" s="9"/>
      <c r="M59" s="40" t="s">
        <v>27</v>
      </c>
      <c r="N59" s="9" t="s">
        <v>27</v>
      </c>
      <c r="O59" s="9"/>
      <c r="P59" s="9"/>
      <c r="Q59" s="9"/>
      <c r="R59" s="87"/>
      <c r="S59" s="87"/>
      <c r="T59" s="88" t="s">
        <v>27</v>
      </c>
      <c r="U59" s="87" t="s">
        <v>27</v>
      </c>
      <c r="V59" s="87"/>
      <c r="W59" s="9"/>
      <c r="X59" s="9"/>
      <c r="Y59" s="9"/>
      <c r="Z59" s="40"/>
      <c r="AA59" s="40" t="s">
        <v>27</v>
      </c>
      <c r="AB59" s="9" t="s">
        <v>27</v>
      </c>
      <c r="AC59" s="9"/>
      <c r="AD59" s="9"/>
      <c r="AE59" s="9"/>
      <c r="AF59" s="9"/>
      <c r="AG59" s="9"/>
      <c r="AH59" s="7">
        <f>COUNTIF(C59:AG59,"●")</f>
        <v>8</v>
      </c>
      <c r="AI59" s="125">
        <f>IF(AH59=0,"",AH60/AH59)</f>
        <v>1</v>
      </c>
      <c r="AJ59" s="11">
        <f>AJ50+AH59</f>
        <v>39</v>
      </c>
      <c r="AK59" s="127">
        <f>IF(AJ59=0,"",AJ60/AJ59)</f>
        <v>1</v>
      </c>
    </row>
    <row r="60" spans="2:37" s="1" customFormat="1" ht="14.25" thickBot="1" x14ac:dyDescent="0.2">
      <c r="B60" s="6" t="s">
        <v>9</v>
      </c>
      <c r="C60" s="26"/>
      <c r="D60" s="26"/>
      <c r="E60" s="26"/>
      <c r="F60" s="35" t="s">
        <v>27</v>
      </c>
      <c r="G60" s="26" t="s">
        <v>27</v>
      </c>
      <c r="H60" s="26"/>
      <c r="I60" s="26"/>
      <c r="J60" s="26"/>
      <c r="K60" s="26"/>
      <c r="L60" s="26"/>
      <c r="M60" s="35"/>
      <c r="N60" s="26" t="s">
        <v>27</v>
      </c>
      <c r="O60" s="26"/>
      <c r="P60" s="26"/>
      <c r="Q60" s="26"/>
      <c r="R60" s="26"/>
      <c r="S60" s="26" t="s">
        <v>27</v>
      </c>
      <c r="T60" s="35" t="s">
        <v>27</v>
      </c>
      <c r="U60" s="26" t="s">
        <v>27</v>
      </c>
      <c r="V60" s="26" t="s">
        <v>27</v>
      </c>
      <c r="W60" s="26"/>
      <c r="X60" s="26"/>
      <c r="Y60" s="26"/>
      <c r="Z60" s="35"/>
      <c r="AA60" s="35"/>
      <c r="AB60" s="26" t="s">
        <v>27</v>
      </c>
      <c r="AC60" s="26"/>
      <c r="AD60" s="26"/>
      <c r="AE60" s="26"/>
      <c r="AF60" s="26"/>
      <c r="AG60" s="26"/>
      <c r="AH60" s="8">
        <f>COUNTIF(C60:AG60,"●")</f>
        <v>8</v>
      </c>
      <c r="AI60" s="126"/>
      <c r="AJ60" s="12">
        <f>AJ51+AH60</f>
        <v>39</v>
      </c>
      <c r="AK60" s="128"/>
    </row>
    <row r="61" spans="2:37" ht="9" customHeight="1" thickBot="1" x14ac:dyDescent="0.2">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row>
    <row r="62" spans="2:37" ht="13.5" customHeight="1" x14ac:dyDescent="0.15">
      <c r="B62" s="4" t="s">
        <v>31</v>
      </c>
      <c r="C62" s="37"/>
      <c r="D62" s="38"/>
      <c r="E62" s="38"/>
      <c r="F62" s="38"/>
      <c r="G62" s="38"/>
      <c r="H62" s="38"/>
      <c r="I62" s="38"/>
      <c r="J62" s="38"/>
      <c r="K62" s="38"/>
      <c r="L62" s="38"/>
      <c r="M62" s="38"/>
      <c r="N62" s="38"/>
      <c r="O62" s="38"/>
      <c r="P62" s="38"/>
      <c r="Q62" s="133">
        <f>IF(C54=12,Q53+1,Q53)</f>
        <v>2023</v>
      </c>
      <c r="R62" s="133"/>
      <c r="S62" s="133"/>
      <c r="T62" s="38"/>
      <c r="U62" s="38"/>
      <c r="V62" s="38"/>
      <c r="W62" s="38"/>
      <c r="X62" s="38"/>
      <c r="Y62" s="38"/>
      <c r="Z62" s="38"/>
      <c r="AA62" s="38"/>
      <c r="AB62" s="38"/>
      <c r="AC62" s="38"/>
      <c r="AD62" s="38"/>
      <c r="AE62" s="38"/>
      <c r="AF62" s="38"/>
      <c r="AG62" s="41"/>
      <c r="AH62" s="110" t="s">
        <v>8</v>
      </c>
      <c r="AI62" s="111"/>
      <c r="AJ62" s="116" t="s">
        <v>6</v>
      </c>
      <c r="AK62" s="117"/>
    </row>
    <row r="63" spans="2:37" ht="13.5" customHeight="1" x14ac:dyDescent="0.15">
      <c r="B63" s="39" t="s">
        <v>0</v>
      </c>
      <c r="C63" s="134">
        <f>IF(C54=12,1,C54+1)</f>
        <v>12</v>
      </c>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6"/>
      <c r="AH63" s="112"/>
      <c r="AI63" s="113"/>
      <c r="AJ63" s="118"/>
      <c r="AK63" s="119"/>
    </row>
    <row r="64" spans="2:37" x14ac:dyDescent="0.15">
      <c r="B64" s="5" t="s">
        <v>1</v>
      </c>
      <c r="C64" s="9">
        <v>1</v>
      </c>
      <c r="D64" s="9">
        <v>2</v>
      </c>
      <c r="E64" s="9">
        <v>3</v>
      </c>
      <c r="F64" s="9">
        <v>4</v>
      </c>
      <c r="G64" s="9">
        <v>5</v>
      </c>
      <c r="H64" s="9">
        <v>6</v>
      </c>
      <c r="I64" s="9">
        <v>7</v>
      </c>
      <c r="J64" s="9">
        <v>8</v>
      </c>
      <c r="K64" s="9">
        <v>9</v>
      </c>
      <c r="L64" s="9">
        <v>10</v>
      </c>
      <c r="M64" s="9">
        <v>11</v>
      </c>
      <c r="N64" s="9">
        <v>12</v>
      </c>
      <c r="O64" s="9">
        <v>13</v>
      </c>
      <c r="P64" s="9">
        <v>14</v>
      </c>
      <c r="Q64" s="9">
        <v>15</v>
      </c>
      <c r="R64" s="9">
        <v>16</v>
      </c>
      <c r="S64" s="9">
        <v>17</v>
      </c>
      <c r="T64" s="9">
        <v>18</v>
      </c>
      <c r="U64" s="9">
        <v>19</v>
      </c>
      <c r="V64" s="9">
        <v>20</v>
      </c>
      <c r="W64" s="9">
        <v>21</v>
      </c>
      <c r="X64" s="9">
        <v>22</v>
      </c>
      <c r="Y64" s="9">
        <v>23</v>
      </c>
      <c r="Z64" s="9">
        <v>24</v>
      </c>
      <c r="AA64" s="9">
        <v>25</v>
      </c>
      <c r="AB64" s="9">
        <v>26</v>
      </c>
      <c r="AC64" s="9">
        <v>27</v>
      </c>
      <c r="AD64" s="9">
        <v>28</v>
      </c>
      <c r="AE64" s="9">
        <f>IF(AD64+1&gt;(DAY(DATE(C63,C62+1,0))),"",AD64+1)</f>
        <v>29</v>
      </c>
      <c r="AF64" s="9">
        <f>IF(C63=2,"",30)</f>
        <v>30</v>
      </c>
      <c r="AG64" s="9">
        <f>IF(OR(C63=2,C63=4,C63=6,C63=9,C63=11),"",31)</f>
        <v>31</v>
      </c>
      <c r="AH64" s="114"/>
      <c r="AI64" s="115"/>
      <c r="AJ64" s="120"/>
      <c r="AK64" s="121"/>
    </row>
    <row r="65" spans="2:37" x14ac:dyDescent="0.15">
      <c r="B65" s="5" t="s">
        <v>3</v>
      </c>
      <c r="C65" s="42">
        <f>IF(C64="","",DATE($Q62,$C63,C64))</f>
        <v>45261</v>
      </c>
      <c r="D65" s="42">
        <f t="shared" ref="D65:AG65" si="6">IF(D64="","",DATE($Q62,$C63,D64))</f>
        <v>45262</v>
      </c>
      <c r="E65" s="42">
        <f t="shared" si="6"/>
        <v>45263</v>
      </c>
      <c r="F65" s="42">
        <f t="shared" si="6"/>
        <v>45264</v>
      </c>
      <c r="G65" s="42">
        <f t="shared" si="6"/>
        <v>45265</v>
      </c>
      <c r="H65" s="42">
        <f t="shared" si="6"/>
        <v>45266</v>
      </c>
      <c r="I65" s="42">
        <f t="shared" si="6"/>
        <v>45267</v>
      </c>
      <c r="J65" s="42">
        <f t="shared" si="6"/>
        <v>45268</v>
      </c>
      <c r="K65" s="42">
        <f t="shared" si="6"/>
        <v>45269</v>
      </c>
      <c r="L65" s="42">
        <f t="shared" si="6"/>
        <v>45270</v>
      </c>
      <c r="M65" s="42">
        <f t="shared" si="6"/>
        <v>45271</v>
      </c>
      <c r="N65" s="42">
        <f t="shared" si="6"/>
        <v>45272</v>
      </c>
      <c r="O65" s="42">
        <f t="shared" si="6"/>
        <v>45273</v>
      </c>
      <c r="P65" s="42">
        <f t="shared" si="6"/>
        <v>45274</v>
      </c>
      <c r="Q65" s="42">
        <f t="shared" si="6"/>
        <v>45275</v>
      </c>
      <c r="R65" s="42">
        <f t="shared" si="6"/>
        <v>45276</v>
      </c>
      <c r="S65" s="42">
        <f t="shared" si="6"/>
        <v>45277</v>
      </c>
      <c r="T65" s="42">
        <f t="shared" si="6"/>
        <v>45278</v>
      </c>
      <c r="U65" s="42">
        <f t="shared" si="6"/>
        <v>45279</v>
      </c>
      <c r="V65" s="42">
        <f t="shared" si="6"/>
        <v>45280</v>
      </c>
      <c r="W65" s="42">
        <f t="shared" si="6"/>
        <v>45281</v>
      </c>
      <c r="X65" s="42">
        <f t="shared" si="6"/>
        <v>45282</v>
      </c>
      <c r="Y65" s="42">
        <f t="shared" si="6"/>
        <v>45283</v>
      </c>
      <c r="Z65" s="42">
        <f t="shared" si="6"/>
        <v>45284</v>
      </c>
      <c r="AA65" s="42">
        <f t="shared" si="6"/>
        <v>45285</v>
      </c>
      <c r="AB65" s="42">
        <f t="shared" si="6"/>
        <v>45286</v>
      </c>
      <c r="AC65" s="42">
        <f t="shared" si="6"/>
        <v>45287</v>
      </c>
      <c r="AD65" s="42">
        <f t="shared" si="6"/>
        <v>45288</v>
      </c>
      <c r="AE65" s="42">
        <f t="shared" si="6"/>
        <v>45289</v>
      </c>
      <c r="AF65" s="42">
        <f t="shared" si="6"/>
        <v>45290</v>
      </c>
      <c r="AG65" s="42">
        <f t="shared" si="6"/>
        <v>45291</v>
      </c>
      <c r="AH65" s="137" t="s">
        <v>5</v>
      </c>
      <c r="AI65" s="140" t="s">
        <v>7</v>
      </c>
      <c r="AJ65" s="143" t="s">
        <v>5</v>
      </c>
      <c r="AK65" s="145" t="s">
        <v>7</v>
      </c>
    </row>
    <row r="66" spans="2:37" ht="28.5" customHeight="1" x14ac:dyDescent="0.15">
      <c r="B66" s="129" t="s">
        <v>4</v>
      </c>
      <c r="C66" s="163"/>
      <c r="D66" s="51"/>
      <c r="E66" s="51"/>
      <c r="F66" s="52"/>
      <c r="G66" s="51"/>
      <c r="H66" s="51"/>
      <c r="I66" s="51"/>
      <c r="J66" s="51"/>
      <c r="K66" s="51"/>
      <c r="L66" s="51"/>
      <c r="M66" s="51"/>
      <c r="N66" s="51"/>
      <c r="O66" s="51"/>
      <c r="P66" s="51"/>
      <c r="Q66" s="51"/>
      <c r="R66" s="51"/>
      <c r="S66" s="51"/>
      <c r="T66" s="51"/>
      <c r="U66" s="51"/>
      <c r="V66" s="51"/>
      <c r="W66" s="51"/>
      <c r="X66" s="161"/>
      <c r="Y66" s="51"/>
      <c r="Z66" s="52"/>
      <c r="AA66" s="75">
        <v>45262</v>
      </c>
      <c r="AB66" s="75"/>
      <c r="AC66" s="75"/>
      <c r="AD66" s="75"/>
      <c r="AE66" s="62"/>
      <c r="AF66" s="62"/>
      <c r="AG66" s="62"/>
      <c r="AH66" s="138"/>
      <c r="AI66" s="141"/>
      <c r="AJ66" s="143"/>
      <c r="AK66" s="145"/>
    </row>
    <row r="67" spans="2:37" s="2" customFormat="1" ht="28.5" customHeight="1" x14ac:dyDescent="0.15">
      <c r="B67" s="130"/>
      <c r="C67" s="164"/>
      <c r="D67" s="54"/>
      <c r="E67" s="54"/>
      <c r="F67" s="55"/>
      <c r="G67" s="56"/>
      <c r="H67" s="54"/>
      <c r="I67" s="54"/>
      <c r="J67" s="54"/>
      <c r="K67" s="54"/>
      <c r="L67" s="54"/>
      <c r="M67" s="54"/>
      <c r="N67" s="54"/>
      <c r="O67" s="54"/>
      <c r="P67" s="54"/>
      <c r="Q67" s="54"/>
      <c r="R67" s="54"/>
      <c r="S67" s="54"/>
      <c r="T67" s="54"/>
      <c r="U67" s="54"/>
      <c r="V67" s="54"/>
      <c r="W67" s="54"/>
      <c r="X67" s="162"/>
      <c r="Y67" s="54"/>
      <c r="Z67" s="55"/>
      <c r="AA67" s="57" t="s">
        <v>33</v>
      </c>
      <c r="AB67" s="57"/>
      <c r="AC67" s="57"/>
      <c r="AD67" s="57"/>
      <c r="AE67" s="89" t="s">
        <v>53</v>
      </c>
      <c r="AF67" s="82" t="s">
        <v>53</v>
      </c>
      <c r="AG67" s="82" t="s">
        <v>53</v>
      </c>
      <c r="AH67" s="139"/>
      <c r="AI67" s="142"/>
      <c r="AJ67" s="144"/>
      <c r="AK67" s="146"/>
    </row>
    <row r="68" spans="2:37" s="1" customFormat="1" x14ac:dyDescent="0.15">
      <c r="B68" s="5" t="s">
        <v>2</v>
      </c>
      <c r="C68" s="9"/>
      <c r="D68" s="9" t="s">
        <v>27</v>
      </c>
      <c r="E68" s="9" t="s">
        <v>27</v>
      </c>
      <c r="F68" s="40"/>
      <c r="G68" s="9"/>
      <c r="H68" s="9"/>
      <c r="I68" s="9"/>
      <c r="J68" s="9"/>
      <c r="K68" s="9" t="s">
        <v>27</v>
      </c>
      <c r="L68" s="9" t="s">
        <v>27</v>
      </c>
      <c r="M68" s="9"/>
      <c r="N68" s="9"/>
      <c r="O68" s="9"/>
      <c r="P68" s="9"/>
      <c r="Q68" s="9"/>
      <c r="R68" s="9" t="s">
        <v>27</v>
      </c>
      <c r="S68" s="9" t="s">
        <v>27</v>
      </c>
      <c r="T68" s="9"/>
      <c r="U68" s="9"/>
      <c r="V68" s="9"/>
      <c r="W68" s="9"/>
      <c r="X68" s="9"/>
      <c r="Y68" s="9" t="s">
        <v>27</v>
      </c>
      <c r="Z68" s="9" t="s">
        <v>27</v>
      </c>
      <c r="AA68" s="87"/>
      <c r="AB68" s="87"/>
      <c r="AC68" s="87"/>
      <c r="AD68" s="87"/>
      <c r="AE68" s="147" t="s">
        <v>60</v>
      </c>
      <c r="AF68" s="148"/>
      <c r="AG68" s="149"/>
      <c r="AH68" s="7">
        <f>COUNTIF(C68:AG68,"●")</f>
        <v>8</v>
      </c>
      <c r="AI68" s="125">
        <f>IF(AH68=0,"",AH69/AH68)</f>
        <v>0.75</v>
      </c>
      <c r="AJ68" s="11">
        <f>AJ59+AH68</f>
        <v>47</v>
      </c>
      <c r="AK68" s="127">
        <f>IF(AJ68=0,"",AJ69/AJ68)</f>
        <v>0.95744680851063835</v>
      </c>
    </row>
    <row r="69" spans="2:37" s="1" customFormat="1" ht="14.25" thickBot="1" x14ac:dyDescent="0.2">
      <c r="B69" s="6" t="s">
        <v>9</v>
      </c>
      <c r="C69" s="26"/>
      <c r="D69" s="26"/>
      <c r="E69" s="26" t="s">
        <v>27</v>
      </c>
      <c r="F69" s="35"/>
      <c r="G69" s="26"/>
      <c r="H69" s="26"/>
      <c r="I69" s="26" t="s">
        <v>36</v>
      </c>
      <c r="J69" s="26"/>
      <c r="K69" s="26"/>
      <c r="L69" s="26" t="s">
        <v>27</v>
      </c>
      <c r="M69" s="26"/>
      <c r="N69" s="26"/>
      <c r="O69" s="26"/>
      <c r="P69" s="26"/>
      <c r="Q69" s="26"/>
      <c r="R69" s="26" t="s">
        <v>27</v>
      </c>
      <c r="S69" s="26" t="s">
        <v>27</v>
      </c>
      <c r="T69" s="26"/>
      <c r="U69" s="26"/>
      <c r="V69" s="26"/>
      <c r="W69" s="26"/>
      <c r="X69" s="26"/>
      <c r="Y69" s="26"/>
      <c r="Z69" s="26" t="s">
        <v>27</v>
      </c>
      <c r="AA69" s="26" t="s">
        <v>27</v>
      </c>
      <c r="AB69" s="26"/>
      <c r="AC69" s="26"/>
      <c r="AD69" s="26"/>
      <c r="AE69" s="150"/>
      <c r="AF69" s="151"/>
      <c r="AG69" s="152"/>
      <c r="AH69" s="8">
        <f>COUNTIF(C69:AG69,"●")</f>
        <v>6</v>
      </c>
      <c r="AI69" s="126"/>
      <c r="AJ69" s="12">
        <f>AJ60+AH69</f>
        <v>45</v>
      </c>
      <c r="AK69" s="128"/>
    </row>
    <row r="70" spans="2:37" ht="9" customHeight="1" thickBot="1" x14ac:dyDescent="0.2">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row>
    <row r="71" spans="2:37" x14ac:dyDescent="0.15">
      <c r="B71" s="4" t="s">
        <v>31</v>
      </c>
      <c r="C71" s="37"/>
      <c r="D71" s="38"/>
      <c r="E71" s="38"/>
      <c r="F71" s="38"/>
      <c r="G71" s="38"/>
      <c r="H71" s="38"/>
      <c r="I71" s="38"/>
      <c r="J71" s="38"/>
      <c r="K71" s="38"/>
      <c r="L71" s="38"/>
      <c r="M71" s="38"/>
      <c r="N71" s="38"/>
      <c r="O71" s="38"/>
      <c r="P71" s="38"/>
      <c r="Q71" s="133">
        <f>IF(C63=12,Q62+1,Q62)</f>
        <v>2024</v>
      </c>
      <c r="R71" s="133"/>
      <c r="S71" s="133"/>
      <c r="T71" s="38"/>
      <c r="U71" s="38"/>
      <c r="V71" s="38"/>
      <c r="W71" s="38"/>
      <c r="X71" s="38"/>
      <c r="Y71" s="38"/>
      <c r="Z71" s="38"/>
      <c r="AA71" s="38"/>
      <c r="AB71" s="38"/>
      <c r="AC71" s="38"/>
      <c r="AD71" s="38"/>
      <c r="AE71" s="38"/>
      <c r="AF71" s="38"/>
      <c r="AG71" s="41"/>
      <c r="AH71" s="110" t="s">
        <v>8</v>
      </c>
      <c r="AI71" s="111"/>
      <c r="AJ71" s="116" t="s">
        <v>6</v>
      </c>
      <c r="AK71" s="117"/>
    </row>
    <row r="72" spans="2:37" x14ac:dyDescent="0.15">
      <c r="B72" s="39" t="s">
        <v>0</v>
      </c>
      <c r="C72" s="134">
        <f>IF(C63=12,1,C63+1)</f>
        <v>1</v>
      </c>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6"/>
      <c r="AH72" s="112"/>
      <c r="AI72" s="113"/>
      <c r="AJ72" s="118"/>
      <c r="AK72" s="119"/>
    </row>
    <row r="73" spans="2:37" x14ac:dyDescent="0.15">
      <c r="B73" s="5" t="s">
        <v>1</v>
      </c>
      <c r="C73" s="9">
        <v>1</v>
      </c>
      <c r="D73" s="9">
        <v>2</v>
      </c>
      <c r="E73" s="9">
        <v>3</v>
      </c>
      <c r="F73" s="9">
        <v>4</v>
      </c>
      <c r="G73" s="9">
        <v>5</v>
      </c>
      <c r="H73" s="9">
        <v>6</v>
      </c>
      <c r="I73" s="9">
        <v>7</v>
      </c>
      <c r="J73" s="9">
        <v>8</v>
      </c>
      <c r="K73" s="9">
        <v>9</v>
      </c>
      <c r="L73" s="9">
        <v>10</v>
      </c>
      <c r="M73" s="9">
        <v>11</v>
      </c>
      <c r="N73" s="9">
        <v>12</v>
      </c>
      <c r="O73" s="9">
        <v>13</v>
      </c>
      <c r="P73" s="9">
        <v>14</v>
      </c>
      <c r="Q73" s="9">
        <v>15</v>
      </c>
      <c r="R73" s="9">
        <v>16</v>
      </c>
      <c r="S73" s="9">
        <v>17</v>
      </c>
      <c r="T73" s="9">
        <v>18</v>
      </c>
      <c r="U73" s="9">
        <v>19</v>
      </c>
      <c r="V73" s="9">
        <v>20</v>
      </c>
      <c r="W73" s="9">
        <v>21</v>
      </c>
      <c r="X73" s="9">
        <v>22</v>
      </c>
      <c r="Y73" s="9">
        <v>23</v>
      </c>
      <c r="Z73" s="9">
        <v>24</v>
      </c>
      <c r="AA73" s="9">
        <v>25</v>
      </c>
      <c r="AB73" s="9">
        <v>26</v>
      </c>
      <c r="AC73" s="9">
        <v>27</v>
      </c>
      <c r="AD73" s="9">
        <v>28</v>
      </c>
      <c r="AE73" s="9">
        <f>IF(AD73+1&gt;(DAY(DATE(C72,C71+1,0))),"",AD73+1)</f>
        <v>29</v>
      </c>
      <c r="AF73" s="9">
        <f>IF(C72=2,"",30)</f>
        <v>30</v>
      </c>
      <c r="AG73" s="9">
        <f>IF(OR(C72=2,C72=4,C72=6,C72=9,C72=11),"",31)</f>
        <v>31</v>
      </c>
      <c r="AH73" s="114"/>
      <c r="AI73" s="115"/>
      <c r="AJ73" s="120"/>
      <c r="AK73" s="121"/>
    </row>
    <row r="74" spans="2:37" ht="14.25" thickBot="1" x14ac:dyDescent="0.2">
      <c r="B74" s="5" t="s">
        <v>3</v>
      </c>
      <c r="C74" s="42">
        <f>IF(C73="","",DATE($Q71,$C72,C73))</f>
        <v>45292</v>
      </c>
      <c r="D74" s="42">
        <f t="shared" ref="D74:AG74" si="7">IF(D73="","",DATE($Q71,$C72,D73))</f>
        <v>45293</v>
      </c>
      <c r="E74" s="42">
        <f t="shared" si="7"/>
        <v>45294</v>
      </c>
      <c r="F74" s="42">
        <f t="shared" si="7"/>
        <v>45295</v>
      </c>
      <c r="G74" s="42">
        <f t="shared" si="7"/>
        <v>45296</v>
      </c>
      <c r="H74" s="42">
        <f t="shared" si="7"/>
        <v>45297</v>
      </c>
      <c r="I74" s="42">
        <f t="shared" si="7"/>
        <v>45298</v>
      </c>
      <c r="J74" s="42">
        <f t="shared" si="7"/>
        <v>45299</v>
      </c>
      <c r="K74" s="91">
        <f t="shared" si="7"/>
        <v>45300</v>
      </c>
      <c r="L74" s="91">
        <f t="shared" si="7"/>
        <v>45301</v>
      </c>
      <c r="M74" s="91">
        <f t="shared" si="7"/>
        <v>45302</v>
      </c>
      <c r="N74" s="42">
        <f t="shared" si="7"/>
        <v>45303</v>
      </c>
      <c r="O74" s="42">
        <f t="shared" si="7"/>
        <v>45304</v>
      </c>
      <c r="P74" s="42">
        <f t="shared" si="7"/>
        <v>45305</v>
      </c>
      <c r="Q74" s="42">
        <f t="shared" si="7"/>
        <v>45306</v>
      </c>
      <c r="R74" s="42">
        <f t="shared" si="7"/>
        <v>45307</v>
      </c>
      <c r="S74" s="42">
        <f t="shared" si="7"/>
        <v>45308</v>
      </c>
      <c r="T74" s="42">
        <f t="shared" si="7"/>
        <v>45309</v>
      </c>
      <c r="U74" s="42">
        <f t="shared" si="7"/>
        <v>45310</v>
      </c>
      <c r="V74" s="42">
        <f t="shared" si="7"/>
        <v>45311</v>
      </c>
      <c r="W74" s="42">
        <f t="shared" si="7"/>
        <v>45312</v>
      </c>
      <c r="X74" s="42">
        <f t="shared" si="7"/>
        <v>45313</v>
      </c>
      <c r="Y74" s="42">
        <f t="shared" si="7"/>
        <v>45314</v>
      </c>
      <c r="Z74" s="42">
        <f t="shared" si="7"/>
        <v>45315</v>
      </c>
      <c r="AA74" s="42">
        <f t="shared" si="7"/>
        <v>45316</v>
      </c>
      <c r="AB74" s="42">
        <f t="shared" si="7"/>
        <v>45317</v>
      </c>
      <c r="AC74" s="42">
        <f t="shared" si="7"/>
        <v>45318</v>
      </c>
      <c r="AD74" s="42">
        <f t="shared" si="7"/>
        <v>45319</v>
      </c>
      <c r="AE74" s="42">
        <f t="shared" si="7"/>
        <v>45320</v>
      </c>
      <c r="AF74" s="42">
        <f t="shared" si="7"/>
        <v>45321</v>
      </c>
      <c r="AG74" s="42">
        <f t="shared" si="7"/>
        <v>45322</v>
      </c>
      <c r="AH74" s="137" t="s">
        <v>5</v>
      </c>
      <c r="AI74" s="140" t="s">
        <v>7</v>
      </c>
      <c r="AJ74" s="143" t="s">
        <v>5</v>
      </c>
      <c r="AK74" s="145" t="s">
        <v>7</v>
      </c>
    </row>
    <row r="75" spans="2:37" ht="28.5" customHeight="1" x14ac:dyDescent="0.15">
      <c r="B75" s="129" t="s">
        <v>4</v>
      </c>
      <c r="C75" s="62"/>
      <c r="D75" s="62"/>
      <c r="E75" s="62"/>
      <c r="F75" s="52"/>
      <c r="G75" s="51"/>
      <c r="H75" s="51"/>
      <c r="I75" s="51"/>
      <c r="J75" s="99" t="s">
        <v>58</v>
      </c>
      <c r="K75" s="93"/>
      <c r="L75" s="97" t="s">
        <v>59</v>
      </c>
      <c r="M75" s="98" t="s">
        <v>43</v>
      </c>
      <c r="N75" s="90"/>
      <c r="O75" s="51"/>
      <c r="P75" s="51"/>
      <c r="Q75" s="51"/>
      <c r="R75" s="51"/>
      <c r="S75" s="51"/>
      <c r="T75" s="51"/>
      <c r="U75" s="51"/>
      <c r="V75" s="51"/>
      <c r="W75" s="51"/>
      <c r="X75" s="51"/>
      <c r="Y75" s="51"/>
      <c r="Z75" s="52"/>
      <c r="AA75" s="51"/>
      <c r="AB75" s="51"/>
      <c r="AC75" s="51"/>
      <c r="AD75" s="51"/>
      <c r="AE75" s="62"/>
      <c r="AF75" s="51"/>
      <c r="AG75" s="53"/>
      <c r="AH75" s="138"/>
      <c r="AI75" s="141"/>
      <c r="AJ75" s="143"/>
      <c r="AK75" s="145"/>
    </row>
    <row r="76" spans="2:37" s="2" customFormat="1" ht="28.5" customHeight="1" thickBot="1" x14ac:dyDescent="0.2">
      <c r="B76" s="130"/>
      <c r="C76" s="57" t="s">
        <v>54</v>
      </c>
      <c r="D76" s="57" t="s">
        <v>54</v>
      </c>
      <c r="E76" s="57" t="s">
        <v>54</v>
      </c>
      <c r="F76" s="55"/>
      <c r="G76" s="56"/>
      <c r="H76" s="54"/>
      <c r="I76" s="54"/>
      <c r="J76" s="100" t="s">
        <v>33</v>
      </c>
      <c r="K76" s="95"/>
      <c r="L76" s="95" t="s">
        <v>33</v>
      </c>
      <c r="M76" s="96" t="s">
        <v>33</v>
      </c>
      <c r="N76" s="89" t="s">
        <v>55</v>
      </c>
      <c r="O76" s="54"/>
      <c r="P76" s="54"/>
      <c r="Q76" s="54"/>
      <c r="R76" s="54"/>
      <c r="S76" s="54"/>
      <c r="T76" s="54"/>
      <c r="U76" s="54"/>
      <c r="V76" s="54"/>
      <c r="W76" s="54"/>
      <c r="X76" s="54"/>
      <c r="Y76" s="54"/>
      <c r="Z76" s="55"/>
      <c r="AA76" s="57"/>
      <c r="AB76" s="54"/>
      <c r="AC76" s="54"/>
      <c r="AD76" s="54"/>
      <c r="AE76" s="57" t="s">
        <v>13</v>
      </c>
      <c r="AF76" s="54"/>
      <c r="AG76" s="54"/>
      <c r="AH76" s="139"/>
      <c r="AI76" s="142"/>
      <c r="AJ76" s="144"/>
      <c r="AK76" s="146"/>
    </row>
    <row r="77" spans="2:37" s="1" customFormat="1" x14ac:dyDescent="0.15">
      <c r="B77" s="5" t="s">
        <v>2</v>
      </c>
      <c r="C77" s="147" t="s">
        <v>60</v>
      </c>
      <c r="D77" s="148"/>
      <c r="E77" s="149"/>
      <c r="F77" s="40"/>
      <c r="G77" s="9"/>
      <c r="H77" s="9" t="s">
        <v>27</v>
      </c>
      <c r="I77" s="9" t="s">
        <v>27</v>
      </c>
      <c r="J77" s="9"/>
      <c r="K77" s="87"/>
      <c r="L77" s="87"/>
      <c r="M77" s="87"/>
      <c r="N77" s="9"/>
      <c r="O77" s="147" t="s">
        <v>62</v>
      </c>
      <c r="P77" s="148"/>
      <c r="Q77" s="148"/>
      <c r="R77" s="148"/>
      <c r="S77" s="148"/>
      <c r="T77" s="148"/>
      <c r="U77" s="148"/>
      <c r="V77" s="148"/>
      <c r="W77" s="148"/>
      <c r="X77" s="148"/>
      <c r="Y77" s="148"/>
      <c r="Z77" s="148"/>
      <c r="AA77" s="148"/>
      <c r="AB77" s="148"/>
      <c r="AC77" s="148"/>
      <c r="AD77" s="149"/>
      <c r="AE77" s="9"/>
      <c r="AF77" s="9"/>
      <c r="AG77" s="9"/>
      <c r="AH77" s="7">
        <f>COUNTIF(C77:AG77,"●")</f>
        <v>2</v>
      </c>
      <c r="AI77" s="125">
        <f>IF(AH77=0,"",AH78/AH77)</f>
        <v>2</v>
      </c>
      <c r="AJ77" s="11">
        <f>AJ68+AH77</f>
        <v>49</v>
      </c>
      <c r="AK77" s="127">
        <f>IF(AJ77=0,"",AJ78/AJ77)</f>
        <v>1</v>
      </c>
    </row>
    <row r="78" spans="2:37" s="1" customFormat="1" ht="14.25" thickBot="1" x14ac:dyDescent="0.2">
      <c r="B78" s="6" t="s">
        <v>9</v>
      </c>
      <c r="C78" s="150"/>
      <c r="D78" s="151"/>
      <c r="E78" s="152"/>
      <c r="F78" s="35"/>
      <c r="G78" s="26"/>
      <c r="H78" s="26"/>
      <c r="I78" s="26" t="s">
        <v>27</v>
      </c>
      <c r="J78" s="26" t="s">
        <v>27</v>
      </c>
      <c r="K78" s="26"/>
      <c r="L78" s="26" t="s">
        <v>27</v>
      </c>
      <c r="M78" s="26" t="s">
        <v>27</v>
      </c>
      <c r="N78" s="26"/>
      <c r="O78" s="150"/>
      <c r="P78" s="151"/>
      <c r="Q78" s="151"/>
      <c r="R78" s="151"/>
      <c r="S78" s="151"/>
      <c r="T78" s="151"/>
      <c r="U78" s="151"/>
      <c r="V78" s="151"/>
      <c r="W78" s="151"/>
      <c r="X78" s="151"/>
      <c r="Y78" s="151"/>
      <c r="Z78" s="151"/>
      <c r="AA78" s="151"/>
      <c r="AB78" s="151"/>
      <c r="AC78" s="151"/>
      <c r="AD78" s="152"/>
      <c r="AE78" s="26"/>
      <c r="AF78" s="26"/>
      <c r="AG78" s="26"/>
      <c r="AH78" s="8">
        <f>COUNTIF(C78:AG78,"●")</f>
        <v>4</v>
      </c>
      <c r="AI78" s="126"/>
      <c r="AJ78" s="12">
        <f>AJ69+AH78</f>
        <v>49</v>
      </c>
      <c r="AK78" s="128"/>
    </row>
    <row r="79" spans="2:37" ht="8.25" customHeight="1" x14ac:dyDescent="0.15"/>
    <row r="80" spans="2:37" ht="14.25" x14ac:dyDescent="0.15">
      <c r="B80" s="27" t="s">
        <v>19</v>
      </c>
      <c r="AD80" s="185" t="s">
        <v>17</v>
      </c>
      <c r="AE80" s="185"/>
      <c r="AF80" s="185"/>
      <c r="AG80" s="185"/>
      <c r="AH80" s="185"/>
      <c r="AI80" s="185"/>
      <c r="AJ80" s="186">
        <f>IF(AK77="",0,AK77)</f>
        <v>1</v>
      </c>
      <c r="AK80" s="185"/>
    </row>
    <row r="81" spans="2:37" ht="14.25" x14ac:dyDescent="0.15">
      <c r="B81" s="187" t="s">
        <v>25</v>
      </c>
      <c r="C81" s="187"/>
      <c r="D81" s="187"/>
      <c r="E81" s="187"/>
      <c r="F81" s="187"/>
      <c r="G81" s="187"/>
      <c r="H81" s="187"/>
      <c r="I81" s="187"/>
      <c r="J81" s="187"/>
      <c r="K81" s="187"/>
      <c r="L81" s="187"/>
      <c r="M81" s="187"/>
      <c r="N81" s="187"/>
      <c r="O81" s="187"/>
      <c r="P81" s="187"/>
      <c r="Q81" s="187"/>
      <c r="R81" s="187"/>
      <c r="S81" s="187"/>
      <c r="T81" s="187"/>
      <c r="U81" s="187"/>
      <c r="V81" s="187"/>
      <c r="AD81" s="185" t="s">
        <v>18</v>
      </c>
      <c r="AE81" s="185"/>
      <c r="AF81" s="185"/>
      <c r="AG81" s="185"/>
      <c r="AH81" s="185"/>
      <c r="AI81" s="185"/>
      <c r="AJ81" s="185" t="str">
        <f>IF(1&lt;=AJ80,"４週８休",IF(0.875&lt;=AJ80,"４週7休",IF(0.75&lt;=AJ80,"４週6休","—")))</f>
        <v>４週８休</v>
      </c>
      <c r="AK81" s="185"/>
    </row>
    <row r="82" spans="2:37" ht="5.25" customHeight="1" x14ac:dyDescent="0.15">
      <c r="B82" s="28"/>
      <c r="AD82" s="29"/>
      <c r="AE82" s="29"/>
      <c r="AF82" s="29"/>
      <c r="AG82" s="29"/>
      <c r="AH82" s="29"/>
      <c r="AI82" s="29"/>
      <c r="AJ82" s="29"/>
      <c r="AK82" s="29"/>
    </row>
    <row r="83" spans="2:37" ht="14.25" x14ac:dyDescent="0.15">
      <c r="B83" s="28"/>
      <c r="F83" s="188" t="s">
        <v>20</v>
      </c>
      <c r="G83" s="188"/>
      <c r="H83" s="189"/>
      <c r="I83" s="189"/>
      <c r="J83" s="189"/>
      <c r="K83" s="189"/>
      <c r="L83" s="189"/>
      <c r="M83" s="189"/>
      <c r="T83" s="188" t="s">
        <v>21</v>
      </c>
      <c r="U83" s="188"/>
      <c r="V83" s="189" t="s">
        <v>46</v>
      </c>
      <c r="W83" s="189"/>
      <c r="X83" s="189"/>
      <c r="Y83" s="189"/>
      <c r="Z83" s="189"/>
      <c r="AA83" s="189"/>
      <c r="AD83" s="29"/>
      <c r="AE83" s="29"/>
      <c r="AF83" s="29"/>
      <c r="AG83" s="29"/>
      <c r="AH83" s="29"/>
      <c r="AI83" s="29"/>
      <c r="AJ83" s="29"/>
      <c r="AK83" s="29"/>
    </row>
    <row r="84" spans="2:37" ht="3" customHeight="1" x14ac:dyDescent="0.15"/>
    <row r="85" spans="2:37" x14ac:dyDescent="0.15">
      <c r="F85" s="30"/>
      <c r="G85" s="31"/>
      <c r="H85" s="31"/>
      <c r="I85" s="31"/>
      <c r="J85" s="30"/>
      <c r="K85" s="31"/>
      <c r="L85" s="31"/>
      <c r="M85" s="31"/>
      <c r="T85" s="176" t="s">
        <v>15</v>
      </c>
      <c r="U85" s="177"/>
      <c r="V85" s="177"/>
      <c r="W85" s="178"/>
      <c r="X85" s="176" t="s">
        <v>26</v>
      </c>
      <c r="Y85" s="177"/>
      <c r="Z85" s="177"/>
      <c r="AA85" s="178"/>
      <c r="AB85" s="176" t="s">
        <v>16</v>
      </c>
      <c r="AC85" s="177"/>
      <c r="AD85" s="177"/>
      <c r="AE85" s="178"/>
    </row>
    <row r="86" spans="2:37" x14ac:dyDescent="0.15">
      <c r="F86" s="31" t="s">
        <v>23</v>
      </c>
      <c r="G86" s="31"/>
      <c r="H86" s="31"/>
      <c r="I86" s="31"/>
      <c r="J86" s="31"/>
      <c r="K86" s="31"/>
      <c r="L86" s="31"/>
      <c r="M86" s="31"/>
      <c r="T86" s="179"/>
      <c r="U86" s="180"/>
      <c r="V86" s="180"/>
      <c r="W86" s="181"/>
      <c r="X86" s="179"/>
      <c r="Y86" s="180"/>
      <c r="Z86" s="180"/>
      <c r="AA86" s="181"/>
      <c r="AB86" s="179"/>
      <c r="AC86" s="180"/>
      <c r="AD86" s="180"/>
      <c r="AE86" s="181"/>
    </row>
    <row r="87" spans="2:37" x14ac:dyDescent="0.15">
      <c r="F87" s="182"/>
      <c r="G87" s="182"/>
      <c r="H87" s="182"/>
      <c r="I87" s="182"/>
      <c r="J87" s="182"/>
      <c r="K87" s="182"/>
      <c r="L87" s="182"/>
      <c r="M87" s="182"/>
      <c r="T87" s="19"/>
      <c r="U87" s="20"/>
      <c r="V87" s="20"/>
      <c r="W87" s="21"/>
      <c r="X87" s="19"/>
      <c r="Y87" s="20"/>
      <c r="Z87" s="20"/>
      <c r="AA87" s="21"/>
      <c r="AB87" s="19"/>
      <c r="AC87" s="20"/>
      <c r="AD87" s="20"/>
      <c r="AE87" s="21"/>
    </row>
    <row r="88" spans="2:37" x14ac:dyDescent="0.15">
      <c r="F88" s="183"/>
      <c r="G88" s="183"/>
      <c r="H88" s="183"/>
      <c r="I88" s="183"/>
      <c r="J88" s="183"/>
      <c r="K88" s="183"/>
      <c r="L88" s="183"/>
      <c r="M88" s="183"/>
      <c r="T88" s="24"/>
      <c r="U88" s="16"/>
      <c r="V88" s="16"/>
      <c r="W88" s="25"/>
      <c r="X88" s="24"/>
      <c r="Y88" s="16"/>
      <c r="Z88" s="16"/>
      <c r="AA88" s="25"/>
      <c r="AB88" s="24"/>
      <c r="AC88" s="16"/>
      <c r="AD88" s="16"/>
      <c r="AE88" s="25"/>
    </row>
    <row r="89" spans="2:37" x14ac:dyDescent="0.15">
      <c r="F89" s="16"/>
      <c r="G89" s="16"/>
      <c r="H89" s="16"/>
      <c r="I89" s="16"/>
      <c r="J89" s="16"/>
      <c r="K89" s="16"/>
      <c r="L89" s="16"/>
      <c r="M89" s="16"/>
      <c r="T89" s="24"/>
      <c r="U89" s="16"/>
      <c r="V89" s="16"/>
      <c r="W89" s="25"/>
      <c r="X89" s="24"/>
      <c r="Y89" s="16"/>
      <c r="Z89" s="16"/>
      <c r="AA89" s="25"/>
      <c r="AB89" s="24"/>
      <c r="AC89" s="16"/>
      <c r="AD89" s="16"/>
      <c r="AE89" s="25"/>
    </row>
    <row r="90" spans="2:37" x14ac:dyDescent="0.15">
      <c r="F90" s="31" t="s">
        <v>24</v>
      </c>
      <c r="G90" s="31"/>
      <c r="H90" s="31"/>
      <c r="I90" s="31"/>
      <c r="J90" s="31"/>
      <c r="K90" s="31"/>
      <c r="L90" s="31"/>
      <c r="M90" s="31"/>
      <c r="T90" s="24"/>
      <c r="U90" s="16"/>
      <c r="V90" s="16"/>
      <c r="W90" s="25"/>
      <c r="X90" s="24"/>
      <c r="Y90" s="16"/>
      <c r="Z90" s="16"/>
      <c r="AA90" s="25"/>
      <c r="AB90" s="24"/>
      <c r="AC90" s="16"/>
      <c r="AD90" s="16"/>
      <c r="AE90" s="25"/>
    </row>
    <row r="91" spans="2:37" x14ac:dyDescent="0.15">
      <c r="F91" s="182"/>
      <c r="G91" s="182"/>
      <c r="H91" s="182"/>
      <c r="I91" s="182"/>
      <c r="J91" s="182"/>
      <c r="K91" s="182"/>
      <c r="L91" s="182"/>
      <c r="M91" s="182"/>
      <c r="T91" s="24"/>
      <c r="U91" s="16"/>
      <c r="V91" s="16"/>
      <c r="W91" s="25"/>
      <c r="X91" s="24"/>
      <c r="Y91" s="16"/>
      <c r="Z91" s="16"/>
      <c r="AA91" s="25"/>
      <c r="AB91" s="24"/>
      <c r="AC91" s="16"/>
      <c r="AD91" s="16"/>
      <c r="AE91" s="25"/>
    </row>
    <row r="92" spans="2:37" x14ac:dyDescent="0.15">
      <c r="F92" s="183"/>
      <c r="G92" s="183"/>
      <c r="H92" s="183"/>
      <c r="I92" s="183"/>
      <c r="J92" s="183"/>
      <c r="K92" s="183"/>
      <c r="L92" s="183"/>
      <c r="M92" s="183"/>
      <c r="T92" s="22"/>
      <c r="U92" s="34"/>
      <c r="V92" s="34"/>
      <c r="W92" s="23"/>
      <c r="X92" s="22"/>
      <c r="Y92" s="34"/>
      <c r="Z92" s="34"/>
      <c r="AA92" s="23"/>
      <c r="AB92" s="22"/>
      <c r="AC92" s="34"/>
      <c r="AD92" s="34"/>
      <c r="AE92" s="23"/>
    </row>
    <row r="93" spans="2:37" ht="47.25" customHeight="1" x14ac:dyDescent="0.15">
      <c r="B93" s="184" t="s">
        <v>28</v>
      </c>
      <c r="C93" s="184"/>
      <c r="D93" s="184"/>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c r="AI93" s="184"/>
      <c r="AJ93" s="184"/>
      <c r="AK93" s="184"/>
    </row>
    <row r="94" spans="2:37" ht="12" customHeight="1" x14ac:dyDescent="0.15">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row>
    <row r="95" spans="2:37" x14ac:dyDescent="0.15">
      <c r="B95" t="s">
        <v>64</v>
      </c>
    </row>
  </sheetData>
  <mergeCells count="124">
    <mergeCell ref="T85:W86"/>
    <mergeCell ref="X85:AA86"/>
    <mergeCell ref="AB85:AE86"/>
    <mergeCell ref="F87:M88"/>
    <mergeCell ref="F91:M92"/>
    <mergeCell ref="B93:AK93"/>
    <mergeCell ref="AD80:AI80"/>
    <mergeCell ref="AJ80:AK80"/>
    <mergeCell ref="B81:V81"/>
    <mergeCell ref="AD81:AI81"/>
    <mergeCell ref="AJ81:AK81"/>
    <mergeCell ref="F83:G83"/>
    <mergeCell ref="H83:M83"/>
    <mergeCell ref="T83:U83"/>
    <mergeCell ref="V83:AA83"/>
    <mergeCell ref="AK77:AK78"/>
    <mergeCell ref="B66:B67"/>
    <mergeCell ref="AI68:AI69"/>
    <mergeCell ref="AK68:AK69"/>
    <mergeCell ref="Q71:S71"/>
    <mergeCell ref="AH71:AI73"/>
    <mergeCell ref="AJ71:AK73"/>
    <mergeCell ref="C72:AG72"/>
    <mergeCell ref="X66:X67"/>
    <mergeCell ref="C66:C67"/>
    <mergeCell ref="AE68:AG69"/>
    <mergeCell ref="C77:E78"/>
    <mergeCell ref="O77:AD78"/>
    <mergeCell ref="AH74:AH76"/>
    <mergeCell ref="AI74:AI76"/>
    <mergeCell ref="AJ74:AJ76"/>
    <mergeCell ref="AK74:AK76"/>
    <mergeCell ref="B75:B76"/>
    <mergeCell ref="AI77:AI78"/>
    <mergeCell ref="Q62:S62"/>
    <mergeCell ref="AH62:AI64"/>
    <mergeCell ref="AJ62:AK64"/>
    <mergeCell ref="C63:AG63"/>
    <mergeCell ref="AH65:AH67"/>
    <mergeCell ref="AI65:AI67"/>
    <mergeCell ref="AJ65:AJ67"/>
    <mergeCell ref="AK65:AK67"/>
    <mergeCell ref="AH56:AH58"/>
    <mergeCell ref="AI56:AI58"/>
    <mergeCell ref="AJ56:AJ58"/>
    <mergeCell ref="AK56:AK58"/>
    <mergeCell ref="B57:B58"/>
    <mergeCell ref="AI59:AI60"/>
    <mergeCell ref="AK59:AK60"/>
    <mergeCell ref="B48:B49"/>
    <mergeCell ref="AI50:AI51"/>
    <mergeCell ref="AK50:AK51"/>
    <mergeCell ref="Q53:S53"/>
    <mergeCell ref="AH53:AI55"/>
    <mergeCell ref="AJ53:AK55"/>
    <mergeCell ref="C54:AG54"/>
    <mergeCell ref="Q44:S44"/>
    <mergeCell ref="AH44:AI46"/>
    <mergeCell ref="AJ44:AK46"/>
    <mergeCell ref="C45:AG45"/>
    <mergeCell ref="AH47:AH49"/>
    <mergeCell ref="AI47:AI49"/>
    <mergeCell ref="AJ47:AJ49"/>
    <mergeCell ref="AK47:AK49"/>
    <mergeCell ref="AH38:AH40"/>
    <mergeCell ref="AI38:AI40"/>
    <mergeCell ref="AJ38:AJ40"/>
    <mergeCell ref="AK38:AK40"/>
    <mergeCell ref="B39:B40"/>
    <mergeCell ref="AI41:AI42"/>
    <mergeCell ref="AK41:AK42"/>
    <mergeCell ref="Y39:Y40"/>
    <mergeCell ref="B30:B31"/>
    <mergeCell ref="AI32:AI33"/>
    <mergeCell ref="AK32:AK33"/>
    <mergeCell ref="Q35:S35"/>
    <mergeCell ref="AH35:AI37"/>
    <mergeCell ref="AJ35:AK37"/>
    <mergeCell ref="C36:AG36"/>
    <mergeCell ref="O32:Q33"/>
    <mergeCell ref="Q26:S26"/>
    <mergeCell ref="AH26:AI28"/>
    <mergeCell ref="AJ26:AK28"/>
    <mergeCell ref="C27:AG27"/>
    <mergeCell ref="AH29:AH31"/>
    <mergeCell ref="AI29:AI31"/>
    <mergeCell ref="AJ29:AJ31"/>
    <mergeCell ref="AK29:AK31"/>
    <mergeCell ref="R30:R31"/>
    <mergeCell ref="AI23:AI24"/>
    <mergeCell ref="AK23:AK24"/>
    <mergeCell ref="B12:B13"/>
    <mergeCell ref="G12:G13"/>
    <mergeCell ref="AI14:AI15"/>
    <mergeCell ref="AK14:AK15"/>
    <mergeCell ref="Q17:S17"/>
    <mergeCell ref="AH17:AI19"/>
    <mergeCell ref="AJ17:AK19"/>
    <mergeCell ref="C18:AG18"/>
    <mergeCell ref="AH11:AH13"/>
    <mergeCell ref="AI11:AI13"/>
    <mergeCell ref="AJ11:AJ13"/>
    <mergeCell ref="AK11:AK13"/>
    <mergeCell ref="AH20:AH22"/>
    <mergeCell ref="AI20:AI22"/>
    <mergeCell ref="AJ20:AJ22"/>
    <mergeCell ref="AK20:AK22"/>
    <mergeCell ref="B21:B22"/>
    <mergeCell ref="V14:AF15"/>
    <mergeCell ref="C23:K24"/>
    <mergeCell ref="Q3:AH3"/>
    <mergeCell ref="D5:P5"/>
    <mergeCell ref="B6:C6"/>
    <mergeCell ref="D6:I6"/>
    <mergeCell ref="K6:P6"/>
    <mergeCell ref="AF6:AG6"/>
    <mergeCell ref="AH6:AK6"/>
    <mergeCell ref="Q8:S8"/>
    <mergeCell ref="AH8:AI10"/>
    <mergeCell ref="AJ8:AK10"/>
    <mergeCell ref="C9:AG9"/>
    <mergeCell ref="AI3:AJ3"/>
    <mergeCell ref="D4:K4"/>
    <mergeCell ref="R4:Y6"/>
  </mergeCells>
  <phoneticPr fontId="1"/>
  <conditionalFormatting sqref="AF37:AG39">
    <cfRule type="expression" dxfId="128" priority="79">
      <formula>WEEKDAY(DATE($Q35,$C36,AF37))=1</formula>
    </cfRule>
    <cfRule type="expression" dxfId="127" priority="80">
      <formula>WEEKDAY(DATE($Q35,$C36,AF37))=1</formula>
    </cfRule>
    <cfRule type="expression" dxfId="126" priority="81">
      <formula>WEEKDAY(DATE($Q$8,$C$9,AF$10))=1</formula>
    </cfRule>
  </conditionalFormatting>
  <conditionalFormatting sqref="C22:K22 N22:R22 T22:AG22 C19:AG20 C21:L21 N21:AG21 L23:AG24">
    <cfRule type="expression" dxfId="125" priority="77">
      <formula>WEEKDAY(DATE($Q$17,$C$18,C$19))=1</formula>
    </cfRule>
    <cfRule type="expression" dxfId="124" priority="78">
      <formula>WEEKDAY(DATE($Q$17,$C$18,C$19))=7</formula>
    </cfRule>
  </conditionalFormatting>
  <conditionalFormatting sqref="C31:L31 C28:AG29 C30:N30 S30:AG30 N31 P30 U31:AG31 C32:N33 R32:AG33">
    <cfRule type="expression" dxfId="123" priority="75">
      <formula>WEEKDAY(DATE($Q$26,$C$27,C$28))=1</formula>
    </cfRule>
    <cfRule type="expression" dxfId="122" priority="76">
      <formula>WEEKDAY(DATE($Q$26,$C$27,C$28))=7</formula>
    </cfRule>
  </conditionalFormatting>
  <conditionalFormatting sqref="U40:X40 Z40:AG40 C37:AG38 C41:AG42 C39:S40 U39:AG39">
    <cfRule type="expression" dxfId="121" priority="73">
      <formula>WEEKDAY(DATE($Q$35,$C$36,C$37))=1</formula>
    </cfRule>
    <cfRule type="expression" dxfId="120" priority="74">
      <formula>WEEKDAY(DATE($Q$35,$C$36,C$37))=7</formula>
    </cfRule>
  </conditionalFormatting>
  <conditionalFormatting sqref="C46:AG47 C50:AG51 C48:J49 L48:AG48 L49:S49 U49:AG49">
    <cfRule type="expression" dxfId="119" priority="71">
      <formula>WEEKDAY(DATE($Q$44,$C$45,C$46))=1</formula>
    </cfRule>
    <cfRule type="expression" dxfId="118" priority="72">
      <formula>WEEKDAY(DATE($Q$44,$C$45,C$46))=7</formula>
    </cfRule>
  </conditionalFormatting>
  <conditionalFormatting sqref="C55:AG56 C57:D58 F57:R57 Z57:AG58 C59:AG60 F58:Q58 T57:U58 W57:X58">
    <cfRule type="expression" dxfId="117" priority="69">
      <formula>WEEKDAY(DATE($Q$53,$C$54,C$55))=1</formula>
    </cfRule>
    <cfRule type="expression" dxfId="116" priority="70">
      <formula>WEEKDAY(DATE($Q$53,$C$54,C$55))=7</formula>
    </cfRule>
  </conditionalFormatting>
  <conditionalFormatting sqref="D67:W67 Y67:Z67 C64:AG65 C68:AD69 C66:AD66">
    <cfRule type="expression" dxfId="115" priority="67">
      <formula>WEEKDAY(DATE($Q$62,$C$63,C$64))=1</formula>
    </cfRule>
    <cfRule type="expression" dxfId="114" priority="68">
      <formula>WEEKDAY(DATE($Q$62,$C$63,C$64))=7</formula>
    </cfRule>
  </conditionalFormatting>
  <conditionalFormatting sqref="AF76:AG76 C73:AG74 D75 F75:I76 O76:AD76 N75:AG75 K75 F77:N78 AE77:AG78">
    <cfRule type="expression" dxfId="113" priority="65">
      <formula>WEEKDAY(DATE($Q$71,$C$72,C$73))=7</formula>
    </cfRule>
    <cfRule type="expression" dxfId="112" priority="66">
      <formula>WEEKDAY(DATE($Q$71,$C$72,C$73))=1</formula>
    </cfRule>
  </conditionalFormatting>
  <conditionalFormatting sqref="V12 C15:U15 C14:V14 AG14:AG15">
    <cfRule type="expression" dxfId="111" priority="63">
      <formula>WEEKDAY(DATE($Q$8,$C$9,C$10))=7</formula>
    </cfRule>
    <cfRule type="expression" dxfId="110" priority="64">
      <formula>WEEKDAY(DATE($Q$8,$C$9,C$10))=1</formula>
    </cfRule>
  </conditionalFormatting>
  <conditionalFormatting sqref="Q30">
    <cfRule type="expression" dxfId="109" priority="61">
      <formula>WEEKDAY(DATE($Q$26,$C$27,Q$28))=1</formula>
    </cfRule>
    <cfRule type="expression" dxfId="108" priority="62">
      <formula>WEEKDAY(DATE($Q$26,$C$27,Q$28))=7</formula>
    </cfRule>
  </conditionalFormatting>
  <conditionalFormatting sqref="R30">
    <cfRule type="expression" dxfId="107" priority="59">
      <formula>WEEKDAY(DATE($Q$26,$C$27,R$28))=1</formula>
    </cfRule>
    <cfRule type="expression" dxfId="106" priority="60">
      <formula>WEEKDAY(DATE($Q$26,$C$27,R$28))=7</formula>
    </cfRule>
  </conditionalFormatting>
  <conditionalFormatting sqref="T39">
    <cfRule type="expression" dxfId="105" priority="57">
      <formula>WEEKDAY(DATE($Q$26,$C$27,T$28))=1</formula>
    </cfRule>
    <cfRule type="expression" dxfId="104" priority="58">
      <formula>WEEKDAY(DATE($Q$26,$C$27,T$28))=7</formula>
    </cfRule>
  </conditionalFormatting>
  <conditionalFormatting sqref="K48">
    <cfRule type="expression" dxfId="103" priority="55">
      <formula>WEEKDAY(DATE($Q$26,$C$27,K$28))=1</formula>
    </cfRule>
    <cfRule type="expression" dxfId="102" priority="56">
      <formula>WEEKDAY(DATE($Q$26,$C$27,K$28))=7</formula>
    </cfRule>
  </conditionalFormatting>
  <conditionalFormatting sqref="E57">
    <cfRule type="expression" dxfId="101" priority="53">
      <formula>WEEKDAY(DATE($Q$26,$C$27,E$28))=1</formula>
    </cfRule>
    <cfRule type="expression" dxfId="100" priority="54">
      <formula>WEEKDAY(DATE($Q$26,$C$27,E$28))=7</formula>
    </cfRule>
  </conditionalFormatting>
  <conditionalFormatting sqref="Y57">
    <cfRule type="expression" dxfId="99" priority="51">
      <formula>WEEKDAY(DATE($Q$26,$C$27,Y$28))=1</formula>
    </cfRule>
    <cfRule type="expression" dxfId="98" priority="52">
      <formula>WEEKDAY(DATE($Q$26,$C$27,Y$28))=7</formula>
    </cfRule>
  </conditionalFormatting>
  <conditionalFormatting sqref="AE66">
    <cfRule type="expression" dxfId="97" priority="49">
      <formula>WEEKDAY(DATE($Q$62,$C$63,AE$64))=1</formula>
    </cfRule>
    <cfRule type="expression" dxfId="96" priority="50">
      <formula>WEEKDAY(DATE($Q$62,$C$63,AE$64))=7</formula>
    </cfRule>
  </conditionalFormatting>
  <conditionalFormatting sqref="E75">
    <cfRule type="expression" dxfId="95" priority="47">
      <formula>WEEKDAY(DATE($Q$71,$C$72,E$73))=7</formula>
    </cfRule>
    <cfRule type="expression" dxfId="94" priority="48">
      <formula>WEEKDAY(DATE($Q$71,$C$72,E$73))=1</formula>
    </cfRule>
  </conditionalFormatting>
  <conditionalFormatting sqref="O30">
    <cfRule type="expression" dxfId="93" priority="45">
      <formula>WEEKDAY(DATE($Q$26,$C$27,O$28))=1</formula>
    </cfRule>
    <cfRule type="expression" dxfId="92" priority="46">
      <formula>WEEKDAY(DATE($Q$26,$C$27,O$28))=7</formula>
    </cfRule>
  </conditionalFormatting>
  <conditionalFormatting sqref="C10:AG13">
    <cfRule type="expression" dxfId="91" priority="82">
      <formula>WEEKDAY(DATE($Q$8,$C$9,C$10))=7</formula>
    </cfRule>
    <cfRule type="expression" dxfId="90" priority="83">
      <formula>WEEKDAY(DATE($Q$8,$C$9,C$10))=1</formula>
    </cfRule>
  </conditionalFormatting>
  <conditionalFormatting sqref="AF66">
    <cfRule type="expression" dxfId="89" priority="43">
      <formula>WEEKDAY(DATE($Q$62,$C$63,AF$64))=1</formula>
    </cfRule>
    <cfRule type="expression" dxfId="88" priority="44">
      <formula>WEEKDAY(DATE($Q$62,$C$63,AF$64))=7</formula>
    </cfRule>
  </conditionalFormatting>
  <conditionalFormatting sqref="AG66">
    <cfRule type="expression" dxfId="87" priority="41">
      <formula>WEEKDAY(DATE($Q$62,$C$63,AG$64))=1</formula>
    </cfRule>
    <cfRule type="expression" dxfId="86" priority="42">
      <formula>WEEKDAY(DATE($Q$62,$C$63,AG$64))=7</formula>
    </cfRule>
  </conditionalFormatting>
  <conditionalFormatting sqref="C75">
    <cfRule type="expression" dxfId="85" priority="39">
      <formula>WEEKDAY(DATE($Q$71,$C$72,C$73))=7</formula>
    </cfRule>
    <cfRule type="expression" dxfId="84" priority="40">
      <formula>WEEKDAY(DATE($Q$71,$C$72,C$73))=1</formula>
    </cfRule>
  </conditionalFormatting>
  <conditionalFormatting sqref="S22">
    <cfRule type="expression" dxfId="83" priority="37">
      <formula>WEEKDAY(DATE($Q$17,$C$18,S$19))=1</formula>
    </cfRule>
    <cfRule type="expression" dxfId="82" priority="38">
      <formula>WEEKDAY(DATE($Q$17,$C$18,S$19))=7</formula>
    </cfRule>
  </conditionalFormatting>
  <conditionalFormatting sqref="S31">
    <cfRule type="expression" dxfId="81" priority="35">
      <formula>WEEKDAY(DATE($Q$17,$C$18,S$19))=1</formula>
    </cfRule>
    <cfRule type="expression" dxfId="80" priority="36">
      <formula>WEEKDAY(DATE($Q$17,$C$18,S$19))=7</formula>
    </cfRule>
  </conditionalFormatting>
  <conditionalFormatting sqref="T31">
    <cfRule type="expression" dxfId="79" priority="33">
      <formula>WEEKDAY(DATE($Q$17,$C$18,T$19))=1</formula>
    </cfRule>
    <cfRule type="expression" dxfId="78" priority="34">
      <formula>WEEKDAY(DATE($Q$17,$C$18,T$19))=7</formula>
    </cfRule>
  </conditionalFormatting>
  <conditionalFormatting sqref="T40">
    <cfRule type="expression" dxfId="77" priority="31">
      <formula>WEEKDAY(DATE($Q$17,$C$18,T$19))=1</formula>
    </cfRule>
    <cfRule type="expression" dxfId="76" priority="32">
      <formula>WEEKDAY(DATE($Q$17,$C$18,T$19))=7</formula>
    </cfRule>
  </conditionalFormatting>
  <conditionalFormatting sqref="T49">
    <cfRule type="expression" dxfId="75" priority="27">
      <formula>WEEKDAY(DATE($Q$17,$C$18,T$19))=1</formula>
    </cfRule>
    <cfRule type="expression" dxfId="74" priority="28">
      <formula>WEEKDAY(DATE($Q$17,$C$18,T$19))=7</formula>
    </cfRule>
  </conditionalFormatting>
  <conditionalFormatting sqref="AD67">
    <cfRule type="expression" dxfId="73" priority="23">
      <formula>WEEKDAY(DATE($Q$17,$C$18,AD$19))=1</formula>
    </cfRule>
    <cfRule type="expression" dxfId="72" priority="24">
      <formula>WEEKDAY(DATE($Q$17,$C$18,AD$19))=7</formula>
    </cfRule>
  </conditionalFormatting>
  <conditionalFormatting sqref="AA67:AC67">
    <cfRule type="expression" dxfId="71" priority="19">
      <formula>WEEKDAY(DATE($Q$17,$C$18,AA$19))=1</formula>
    </cfRule>
    <cfRule type="expression" dxfId="70" priority="20">
      <formula>WEEKDAY(DATE($Q$17,$C$18,AA$19))=7</formula>
    </cfRule>
  </conditionalFormatting>
  <conditionalFormatting sqref="S57">
    <cfRule type="expression" dxfId="69" priority="17">
      <formula>WEEKDAY(DATE($Q$53,$C$54,S$55))=1</formula>
    </cfRule>
    <cfRule type="expression" dxfId="68" priority="18">
      <formula>WEEKDAY(DATE($Q$53,$C$54,S$55))=7</formula>
    </cfRule>
  </conditionalFormatting>
  <conditionalFormatting sqref="V57">
    <cfRule type="expression" dxfId="67" priority="15">
      <formula>WEEKDAY(DATE($Q$53,$C$54,V$55))=1</formula>
    </cfRule>
    <cfRule type="expression" dxfId="66" priority="16">
      <formula>WEEKDAY(DATE($Q$53,$C$54,V$55))=7</formula>
    </cfRule>
  </conditionalFormatting>
  <conditionalFormatting sqref="L75">
    <cfRule type="expression" dxfId="65" priority="9">
      <formula>WEEKDAY(DATE($Q$71,$C$72,L$73))=7</formula>
    </cfRule>
    <cfRule type="expression" dxfId="64" priority="10">
      <formula>WEEKDAY(DATE($Q$71,$C$72,L$73))=1</formula>
    </cfRule>
  </conditionalFormatting>
  <conditionalFormatting sqref="M75">
    <cfRule type="expression" dxfId="63" priority="7">
      <formula>WEEKDAY(DATE($Q$71,$C$72,M$73))=7</formula>
    </cfRule>
    <cfRule type="expression" dxfId="62" priority="8">
      <formula>WEEKDAY(DATE($Q$71,$C$72,M$73))=1</formula>
    </cfRule>
  </conditionalFormatting>
  <conditionalFormatting sqref="M21:M22">
    <cfRule type="expression" dxfId="61" priority="5">
      <formula>WEEKDAY(DATE($Q$17,$C$18,M$19))=1</formula>
    </cfRule>
    <cfRule type="expression" dxfId="60" priority="6">
      <formula>WEEKDAY(DATE($Q$17,$C$18,M$19))=7</formula>
    </cfRule>
  </conditionalFormatting>
  <conditionalFormatting sqref="J75">
    <cfRule type="expression" dxfId="59" priority="3">
      <formula>WEEKDAY(DATE($Q$71,$C$72,J$73))=7</formula>
    </cfRule>
    <cfRule type="expression" dxfId="58" priority="4">
      <formula>WEEKDAY(DATE($Q$71,$C$72,J$73))=1</formula>
    </cfRule>
  </conditionalFormatting>
  <conditionalFormatting sqref="O77">
    <cfRule type="expression" dxfId="57" priority="1">
      <formula>WEEKDAY(DATE($Q$8,$C$9,O$10))=7</formula>
    </cfRule>
    <cfRule type="expression" dxfId="56" priority="2">
      <formula>WEEKDAY(DATE($Q$8,$C$9,O$10))=1</formula>
    </cfRule>
  </conditionalFormatting>
  <dataValidations disablePrompts="1" count="1">
    <dataValidation type="list" allowBlank="1" showInputMessage="1" showErrorMessage="1" sqref="Q8" xr:uid="{5AF0ADD5-53C3-4BDF-9A55-33BDEC9EE126}">
      <formula1>"2020,2021,2022,2023,2024,2025,2026,2027,2028,2029,2030,2031,2032,2033"</formula1>
    </dataValidation>
  </dataValidations>
  <printOptions horizontalCentered="1" verticalCentered="1"/>
  <pageMargins left="0.51181102362204722" right="0.51181102362204722" top="0.15748031496062992" bottom="0.15748031496062992" header="0.19685039370078741" footer="0"/>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16507-D7DD-463D-AAB6-C93512669C68}">
  <sheetPr>
    <pageSetUpPr fitToPage="1"/>
  </sheetPr>
  <dimension ref="B1:AK95"/>
  <sheetViews>
    <sheetView tabSelected="1" view="pageBreakPreview" zoomScale="85" zoomScaleNormal="80" zoomScaleSheetLayoutView="85" workbookViewId="0">
      <selection activeCell="AL10" sqref="AL10"/>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x14ac:dyDescent="0.15">
      <c r="AK1" s="102" t="s">
        <v>63</v>
      </c>
    </row>
    <row r="2" spans="2:37" x14ac:dyDescent="0.15">
      <c r="AK2" s="102"/>
    </row>
    <row r="3" spans="2:37" ht="24" x14ac:dyDescent="0.15">
      <c r="B3" s="13" t="s">
        <v>14</v>
      </c>
      <c r="L3" s="85" t="s">
        <v>57</v>
      </c>
      <c r="N3" s="32"/>
      <c r="AA3" s="84"/>
      <c r="AB3" s="84"/>
      <c r="AC3" s="84"/>
      <c r="AD3" s="84"/>
      <c r="AE3" s="84"/>
      <c r="AF3" s="84"/>
      <c r="AG3" s="84"/>
      <c r="AH3" s="17"/>
      <c r="AI3" s="165" t="s">
        <v>47</v>
      </c>
      <c r="AJ3" s="165"/>
      <c r="AK3" s="29"/>
    </row>
    <row r="4" spans="2:37" ht="14.25" customHeight="1" x14ac:dyDescent="0.15">
      <c r="B4" t="s">
        <v>29</v>
      </c>
      <c r="D4" s="166" t="s">
        <v>30</v>
      </c>
      <c r="E4" s="166"/>
      <c r="F4" s="166"/>
      <c r="G4" s="166"/>
      <c r="H4" s="166"/>
      <c r="I4" s="166"/>
      <c r="J4" s="166"/>
      <c r="R4" s="167" t="s">
        <v>56</v>
      </c>
      <c r="S4" s="168"/>
      <c r="T4" s="168"/>
      <c r="U4" s="168"/>
      <c r="V4" s="168"/>
      <c r="W4" s="168"/>
      <c r="X4" s="168"/>
      <c r="Y4" s="169"/>
      <c r="AA4" s="84"/>
      <c r="AB4" s="84"/>
      <c r="AC4" s="84"/>
      <c r="AD4" s="84"/>
      <c r="AE4" s="84"/>
      <c r="AF4" s="84"/>
      <c r="AG4" s="84"/>
    </row>
    <row r="5" spans="2:37" ht="14.25" x14ac:dyDescent="0.15">
      <c r="B5" s="14" t="s">
        <v>10</v>
      </c>
      <c r="C5" s="15"/>
      <c r="D5" s="104"/>
      <c r="E5" s="104"/>
      <c r="F5" s="104"/>
      <c r="G5" s="104"/>
      <c r="H5" s="104"/>
      <c r="I5" s="104"/>
      <c r="J5" s="104"/>
      <c r="K5" s="104"/>
      <c r="L5" s="104"/>
      <c r="M5" s="104"/>
      <c r="N5" s="104"/>
      <c r="O5" s="104"/>
      <c r="P5" s="104"/>
      <c r="R5" s="170"/>
      <c r="S5" s="171"/>
      <c r="T5" s="171"/>
      <c r="U5" s="171"/>
      <c r="V5" s="171"/>
      <c r="W5" s="171"/>
      <c r="X5" s="171"/>
      <c r="Y5" s="172"/>
      <c r="AA5" s="84"/>
      <c r="AB5" s="84"/>
      <c r="AC5" s="84"/>
      <c r="AD5" s="84"/>
      <c r="AE5" s="84"/>
      <c r="AF5" s="84"/>
      <c r="AG5" s="84"/>
    </row>
    <row r="6" spans="2:37" ht="14.25" x14ac:dyDescent="0.15">
      <c r="B6" s="105" t="s">
        <v>11</v>
      </c>
      <c r="C6" s="105"/>
      <c r="D6" s="106"/>
      <c r="E6" s="106"/>
      <c r="F6" s="106"/>
      <c r="G6" s="106"/>
      <c r="H6" s="106"/>
      <c r="I6" s="106"/>
      <c r="J6" s="18" t="s">
        <v>12</v>
      </c>
      <c r="K6" s="106"/>
      <c r="L6" s="106"/>
      <c r="M6" s="106"/>
      <c r="N6" s="106"/>
      <c r="O6" s="106"/>
      <c r="P6" s="106"/>
      <c r="R6" s="173"/>
      <c r="S6" s="174"/>
      <c r="T6" s="174"/>
      <c r="U6" s="174"/>
      <c r="V6" s="174"/>
      <c r="W6" s="174"/>
      <c r="X6" s="174"/>
      <c r="Y6" s="175"/>
      <c r="AF6" s="107" t="s">
        <v>34</v>
      </c>
      <c r="AG6" s="107"/>
      <c r="AH6" s="108"/>
      <c r="AI6" s="108"/>
      <c r="AJ6" s="108"/>
      <c r="AK6" s="108"/>
    </row>
    <row r="7" spans="2:37" ht="9" customHeight="1" thickBot="1" x14ac:dyDescent="0.2"/>
    <row r="8" spans="2:37" ht="13.5" customHeight="1" x14ac:dyDescent="0.15">
      <c r="B8" s="4" t="s">
        <v>31</v>
      </c>
      <c r="C8" s="37"/>
      <c r="D8" s="38"/>
      <c r="E8" s="38"/>
      <c r="F8" s="38"/>
      <c r="G8" s="38"/>
      <c r="H8" s="38"/>
      <c r="I8" s="38"/>
      <c r="J8" s="38"/>
      <c r="K8" s="38"/>
      <c r="L8" s="38"/>
      <c r="M8" s="38"/>
      <c r="N8" s="38"/>
      <c r="O8" s="38"/>
      <c r="P8" s="38"/>
      <c r="Q8" s="109">
        <v>2023</v>
      </c>
      <c r="R8" s="109"/>
      <c r="S8" s="109"/>
      <c r="T8" s="38"/>
      <c r="U8" s="38"/>
      <c r="V8" s="38"/>
      <c r="W8" s="38"/>
      <c r="X8" s="38"/>
      <c r="Y8" s="38"/>
      <c r="Z8" s="38"/>
      <c r="AA8" s="38"/>
      <c r="AB8" s="38"/>
      <c r="AC8" s="38"/>
      <c r="AD8" s="38"/>
      <c r="AE8" s="38"/>
      <c r="AF8" s="38"/>
      <c r="AG8" s="41"/>
      <c r="AH8" s="110" t="s">
        <v>8</v>
      </c>
      <c r="AI8" s="111"/>
      <c r="AJ8" s="116" t="s">
        <v>6</v>
      </c>
      <c r="AK8" s="117"/>
    </row>
    <row r="9" spans="2:37" ht="13.5" customHeight="1" x14ac:dyDescent="0.15">
      <c r="B9" s="39" t="s">
        <v>32</v>
      </c>
      <c r="C9" s="122">
        <v>1</v>
      </c>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4"/>
      <c r="AH9" s="112"/>
      <c r="AI9" s="113"/>
      <c r="AJ9" s="118"/>
      <c r="AK9" s="119"/>
    </row>
    <row r="10" spans="2:37" x14ac:dyDescent="0.15">
      <c r="B10" s="5" t="s">
        <v>1</v>
      </c>
      <c r="C10" s="9">
        <v>1</v>
      </c>
      <c r="D10" s="9">
        <v>2</v>
      </c>
      <c r="E10" s="9">
        <v>3</v>
      </c>
      <c r="F10" s="9">
        <v>4</v>
      </c>
      <c r="G10" s="9">
        <v>5</v>
      </c>
      <c r="H10" s="9">
        <v>6</v>
      </c>
      <c r="I10" s="9">
        <v>7</v>
      </c>
      <c r="J10" s="9">
        <v>8</v>
      </c>
      <c r="K10" s="9">
        <v>9</v>
      </c>
      <c r="L10" s="9">
        <v>10</v>
      </c>
      <c r="M10" s="9">
        <v>11</v>
      </c>
      <c r="N10" s="9">
        <v>12</v>
      </c>
      <c r="O10" s="9">
        <v>13</v>
      </c>
      <c r="P10" s="9">
        <v>14</v>
      </c>
      <c r="Q10" s="9">
        <v>15</v>
      </c>
      <c r="R10" s="9">
        <v>16</v>
      </c>
      <c r="S10" s="9">
        <v>17</v>
      </c>
      <c r="T10" s="9">
        <v>18</v>
      </c>
      <c r="U10" s="9">
        <v>19</v>
      </c>
      <c r="V10" s="9">
        <v>20</v>
      </c>
      <c r="W10" s="9">
        <v>21</v>
      </c>
      <c r="X10" s="9">
        <v>22</v>
      </c>
      <c r="Y10" s="9">
        <v>23</v>
      </c>
      <c r="Z10" s="9">
        <v>24</v>
      </c>
      <c r="AA10" s="9">
        <v>25</v>
      </c>
      <c r="AB10" s="9">
        <v>26</v>
      </c>
      <c r="AC10" s="9">
        <v>27</v>
      </c>
      <c r="AD10" s="9">
        <v>28</v>
      </c>
      <c r="AE10" s="9">
        <f>IF(AD10+1&gt;(DAY(DATE(Q8,C9+1,0))),"",AD10+1)</f>
        <v>29</v>
      </c>
      <c r="AF10" s="9">
        <f>IF(C9=2,"",30)</f>
        <v>30</v>
      </c>
      <c r="AG10" s="9">
        <f>IF(OR(C9=2,C9=4,C9=6,C9=9,C9=11),"",31)</f>
        <v>31</v>
      </c>
      <c r="AH10" s="114"/>
      <c r="AI10" s="115"/>
      <c r="AJ10" s="120"/>
      <c r="AK10" s="121"/>
    </row>
    <row r="11" spans="2:37" x14ac:dyDescent="0.15">
      <c r="B11" s="5" t="s">
        <v>3</v>
      </c>
      <c r="C11" s="42">
        <f>IF(C10="","",DATE($Q8,$C9,C10))</f>
        <v>44927</v>
      </c>
      <c r="D11" s="42">
        <f t="shared" ref="D11:AG11" si="0">IF(D10="","",DATE($Q8,$C9,D10))</f>
        <v>44928</v>
      </c>
      <c r="E11" s="42">
        <f t="shared" si="0"/>
        <v>44929</v>
      </c>
      <c r="F11" s="42">
        <f t="shared" si="0"/>
        <v>44930</v>
      </c>
      <c r="G11" s="42">
        <f t="shared" si="0"/>
        <v>44931</v>
      </c>
      <c r="H11" s="42">
        <f t="shared" si="0"/>
        <v>44932</v>
      </c>
      <c r="I11" s="42">
        <f t="shared" si="0"/>
        <v>44933</v>
      </c>
      <c r="J11" s="42">
        <f t="shared" si="0"/>
        <v>44934</v>
      </c>
      <c r="K11" s="42">
        <f t="shared" si="0"/>
        <v>44935</v>
      </c>
      <c r="L11" s="42">
        <f t="shared" si="0"/>
        <v>44936</v>
      </c>
      <c r="M11" s="42">
        <f t="shared" si="0"/>
        <v>44937</v>
      </c>
      <c r="N11" s="42">
        <f t="shared" si="0"/>
        <v>44938</v>
      </c>
      <c r="O11" s="42">
        <f t="shared" si="0"/>
        <v>44939</v>
      </c>
      <c r="P11" s="42">
        <f t="shared" si="0"/>
        <v>44940</v>
      </c>
      <c r="Q11" s="42">
        <f t="shared" si="0"/>
        <v>44941</v>
      </c>
      <c r="R11" s="42">
        <f t="shared" si="0"/>
        <v>44942</v>
      </c>
      <c r="S11" s="42">
        <f t="shared" si="0"/>
        <v>44943</v>
      </c>
      <c r="T11" s="42">
        <f t="shared" si="0"/>
        <v>44944</v>
      </c>
      <c r="U11" s="42">
        <f t="shared" si="0"/>
        <v>44945</v>
      </c>
      <c r="V11" s="42">
        <f t="shared" si="0"/>
        <v>44946</v>
      </c>
      <c r="W11" s="42">
        <f t="shared" si="0"/>
        <v>44947</v>
      </c>
      <c r="X11" s="42">
        <f t="shared" si="0"/>
        <v>44948</v>
      </c>
      <c r="Y11" s="42">
        <f t="shared" si="0"/>
        <v>44949</v>
      </c>
      <c r="Z11" s="42">
        <f t="shared" si="0"/>
        <v>44950</v>
      </c>
      <c r="AA11" s="42">
        <f t="shared" si="0"/>
        <v>44951</v>
      </c>
      <c r="AB11" s="42">
        <f t="shared" si="0"/>
        <v>44952</v>
      </c>
      <c r="AC11" s="42">
        <f t="shared" si="0"/>
        <v>44953</v>
      </c>
      <c r="AD11" s="42">
        <f t="shared" si="0"/>
        <v>44954</v>
      </c>
      <c r="AE11" s="42">
        <f t="shared" si="0"/>
        <v>44955</v>
      </c>
      <c r="AF11" s="42">
        <f t="shared" si="0"/>
        <v>44956</v>
      </c>
      <c r="AG11" s="42">
        <f t="shared" si="0"/>
        <v>44957</v>
      </c>
      <c r="AH11" s="137" t="s">
        <v>5</v>
      </c>
      <c r="AI11" s="140" t="s">
        <v>7</v>
      </c>
      <c r="AJ11" s="143" t="s">
        <v>5</v>
      </c>
      <c r="AK11" s="145" t="s">
        <v>7</v>
      </c>
    </row>
    <row r="12" spans="2:37" ht="28.5" customHeight="1" x14ac:dyDescent="0.15">
      <c r="B12" s="129" t="s">
        <v>4</v>
      </c>
      <c r="C12" s="71"/>
      <c r="D12" s="71"/>
      <c r="E12" s="71"/>
      <c r="F12" s="72"/>
      <c r="G12" s="68"/>
      <c r="H12" s="71"/>
      <c r="I12" s="71"/>
      <c r="J12" s="71"/>
      <c r="K12" s="71"/>
      <c r="L12" s="71"/>
      <c r="M12" s="71"/>
      <c r="N12" s="71"/>
      <c r="O12" s="71"/>
      <c r="P12" s="71"/>
      <c r="Q12" s="71"/>
      <c r="R12" s="71"/>
      <c r="S12" s="71"/>
      <c r="T12" s="71"/>
      <c r="U12" s="73"/>
      <c r="V12" s="68"/>
      <c r="W12" s="71"/>
      <c r="X12" s="71"/>
      <c r="Y12" s="71"/>
      <c r="Z12" s="72"/>
      <c r="AA12" s="71"/>
      <c r="AB12" s="71"/>
      <c r="AC12" s="71"/>
      <c r="AD12" s="71"/>
      <c r="AE12" s="71"/>
      <c r="AF12" s="71"/>
      <c r="AG12" s="74"/>
      <c r="AH12" s="138"/>
      <c r="AI12" s="141"/>
      <c r="AJ12" s="143"/>
      <c r="AK12" s="145"/>
    </row>
    <row r="13" spans="2:37" s="2" customFormat="1" ht="28.5" customHeight="1" x14ac:dyDescent="0.15">
      <c r="B13" s="130"/>
      <c r="C13" s="49"/>
      <c r="D13" s="49"/>
      <c r="E13" s="49"/>
      <c r="F13" s="78"/>
      <c r="G13" s="49"/>
      <c r="H13" s="49"/>
      <c r="I13" s="49"/>
      <c r="J13" s="49"/>
      <c r="K13" s="49"/>
      <c r="L13" s="49"/>
      <c r="M13" s="49"/>
      <c r="N13" s="49"/>
      <c r="O13" s="49"/>
      <c r="P13" s="49"/>
      <c r="Q13" s="49"/>
      <c r="R13" s="49"/>
      <c r="S13" s="49"/>
      <c r="T13" s="49"/>
      <c r="U13" s="79"/>
      <c r="V13" s="49"/>
      <c r="W13" s="49"/>
      <c r="X13" s="49"/>
      <c r="Y13" s="49"/>
      <c r="Z13" s="78"/>
      <c r="AA13" s="49"/>
      <c r="AB13" s="49"/>
      <c r="AC13" s="49"/>
      <c r="AD13" s="49"/>
      <c r="AE13" s="49"/>
      <c r="AF13" s="49"/>
      <c r="AG13" s="49"/>
      <c r="AH13" s="139"/>
      <c r="AI13" s="142"/>
      <c r="AJ13" s="144"/>
      <c r="AK13" s="146"/>
    </row>
    <row r="14" spans="2:37" s="1" customFormat="1" x14ac:dyDescent="0.15">
      <c r="B14" s="5" t="s">
        <v>2</v>
      </c>
      <c r="C14" s="9"/>
      <c r="D14" s="9"/>
      <c r="E14" s="9"/>
      <c r="F14" s="10"/>
      <c r="G14" s="9"/>
      <c r="H14" s="9"/>
      <c r="I14" s="9"/>
      <c r="J14" s="9"/>
      <c r="K14" s="9"/>
      <c r="L14" s="9"/>
      <c r="M14" s="9"/>
      <c r="N14" s="9"/>
      <c r="O14" s="9"/>
      <c r="P14" s="9"/>
      <c r="Q14" s="9"/>
      <c r="R14" s="9"/>
      <c r="S14" s="9"/>
      <c r="T14" s="9"/>
      <c r="U14" s="9"/>
      <c r="V14" s="9"/>
      <c r="W14" s="9"/>
      <c r="X14" s="9"/>
      <c r="Y14" s="9"/>
      <c r="Z14" s="10"/>
      <c r="AA14" s="9"/>
      <c r="AB14" s="9"/>
      <c r="AC14" s="9"/>
      <c r="AD14" s="9"/>
      <c r="AE14" s="9"/>
      <c r="AF14" s="9"/>
      <c r="AG14" s="9"/>
      <c r="AH14" s="7">
        <f>COUNTIF(C14:AG14,"●")</f>
        <v>0</v>
      </c>
      <c r="AI14" s="125" t="str">
        <f>IF(AH14=0,"",AH15/AH14)</f>
        <v/>
      </c>
      <c r="AJ14" s="11">
        <f>AH14</f>
        <v>0</v>
      </c>
      <c r="AK14" s="127" t="str">
        <f>IF(AJ14=0,"",AJ15/AJ14)</f>
        <v/>
      </c>
    </row>
    <row r="15" spans="2:37" s="1" customFormat="1" ht="14.25" thickBot="1" x14ac:dyDescent="0.2">
      <c r="B15" s="6" t="s">
        <v>9</v>
      </c>
      <c r="C15" s="26"/>
      <c r="D15" s="26"/>
      <c r="E15" s="26"/>
      <c r="F15" s="35"/>
      <c r="G15" s="26"/>
      <c r="H15" s="26"/>
      <c r="I15" s="26"/>
      <c r="J15" s="26"/>
      <c r="K15" s="26"/>
      <c r="L15" s="26"/>
      <c r="M15" s="26"/>
      <c r="N15" s="26"/>
      <c r="O15" s="26"/>
      <c r="P15" s="26"/>
      <c r="Q15" s="26"/>
      <c r="R15" s="26"/>
      <c r="S15" s="26"/>
      <c r="T15" s="26"/>
      <c r="U15" s="26"/>
      <c r="V15" s="26"/>
      <c r="W15" s="26"/>
      <c r="X15" s="26"/>
      <c r="Y15" s="26"/>
      <c r="Z15" s="35"/>
      <c r="AA15" s="26"/>
      <c r="AB15" s="26"/>
      <c r="AC15" s="26"/>
      <c r="AD15" s="26"/>
      <c r="AE15" s="26"/>
      <c r="AF15" s="26"/>
      <c r="AG15" s="26"/>
      <c r="AH15" s="8">
        <f>COUNTIF(C15:AG15,"●")</f>
        <v>0</v>
      </c>
      <c r="AI15" s="126"/>
      <c r="AJ15" s="12">
        <f>AH15</f>
        <v>0</v>
      </c>
      <c r="AK15" s="128"/>
    </row>
    <row r="16" spans="2:37" ht="9" customHeight="1" thickBot="1" x14ac:dyDescent="0.2"/>
    <row r="17" spans="2:37" ht="13.5" customHeight="1" x14ac:dyDescent="0.15">
      <c r="B17" s="4" t="s">
        <v>31</v>
      </c>
      <c r="C17" s="37"/>
      <c r="D17" s="38"/>
      <c r="E17" s="38"/>
      <c r="F17" s="38"/>
      <c r="G17" s="38"/>
      <c r="H17" s="38"/>
      <c r="I17" s="38"/>
      <c r="J17" s="38"/>
      <c r="K17" s="38"/>
      <c r="L17" s="38"/>
      <c r="M17" s="38"/>
      <c r="N17" s="38"/>
      <c r="O17" s="38"/>
      <c r="P17" s="38"/>
      <c r="Q17" s="133">
        <f>IF(C9=12,Q8+1,Q8)</f>
        <v>2023</v>
      </c>
      <c r="R17" s="133"/>
      <c r="S17" s="133"/>
      <c r="T17" s="38"/>
      <c r="U17" s="38"/>
      <c r="V17" s="38"/>
      <c r="W17" s="38"/>
      <c r="X17" s="38"/>
      <c r="Y17" s="38"/>
      <c r="Z17" s="38"/>
      <c r="AA17" s="38"/>
      <c r="AB17" s="38"/>
      <c r="AC17" s="38"/>
      <c r="AD17" s="38"/>
      <c r="AE17" s="38"/>
      <c r="AF17" s="38"/>
      <c r="AG17" s="41"/>
      <c r="AH17" s="110" t="s">
        <v>8</v>
      </c>
      <c r="AI17" s="111"/>
      <c r="AJ17" s="116" t="s">
        <v>6</v>
      </c>
      <c r="AK17" s="117"/>
    </row>
    <row r="18" spans="2:37" ht="13.5" customHeight="1" x14ac:dyDescent="0.15">
      <c r="B18" s="39" t="s">
        <v>32</v>
      </c>
      <c r="C18" s="134">
        <f>IF(C9=12,1,C9+1)</f>
        <v>2</v>
      </c>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6"/>
      <c r="AH18" s="112"/>
      <c r="AI18" s="113"/>
      <c r="AJ18" s="118"/>
      <c r="AK18" s="119"/>
    </row>
    <row r="19" spans="2:37" x14ac:dyDescent="0.15">
      <c r="B19" s="5" t="s">
        <v>1</v>
      </c>
      <c r="C19" s="9">
        <v>1</v>
      </c>
      <c r="D19" s="9">
        <v>2</v>
      </c>
      <c r="E19" s="9">
        <v>3</v>
      </c>
      <c r="F19" s="9">
        <v>4</v>
      </c>
      <c r="G19" s="9">
        <v>5</v>
      </c>
      <c r="H19" s="9">
        <v>6</v>
      </c>
      <c r="I19" s="9">
        <v>7</v>
      </c>
      <c r="J19" s="9">
        <v>8</v>
      </c>
      <c r="K19" s="9">
        <v>9</v>
      </c>
      <c r="L19" s="9">
        <v>10</v>
      </c>
      <c r="M19" s="9">
        <v>11</v>
      </c>
      <c r="N19" s="9">
        <v>12</v>
      </c>
      <c r="O19" s="9">
        <v>13</v>
      </c>
      <c r="P19" s="9">
        <v>14</v>
      </c>
      <c r="Q19" s="9">
        <v>15</v>
      </c>
      <c r="R19" s="9">
        <v>16</v>
      </c>
      <c r="S19" s="9">
        <v>17</v>
      </c>
      <c r="T19" s="9">
        <v>18</v>
      </c>
      <c r="U19" s="9">
        <v>19</v>
      </c>
      <c r="V19" s="9">
        <v>20</v>
      </c>
      <c r="W19" s="9">
        <v>21</v>
      </c>
      <c r="X19" s="9">
        <v>22</v>
      </c>
      <c r="Y19" s="9">
        <v>23</v>
      </c>
      <c r="Z19" s="9">
        <v>24</v>
      </c>
      <c r="AA19" s="9">
        <v>25</v>
      </c>
      <c r="AB19" s="9">
        <v>26</v>
      </c>
      <c r="AC19" s="9">
        <v>27</v>
      </c>
      <c r="AD19" s="9">
        <v>28</v>
      </c>
      <c r="AE19" s="9" t="str">
        <f>IF(AD19+1&gt;(DAY(DATE(Q17,C18+1,0))),"",AD19+1)</f>
        <v/>
      </c>
      <c r="AF19" s="9" t="str">
        <f>IF(C18=2,"",30)</f>
        <v/>
      </c>
      <c r="AG19" s="9" t="str">
        <f>IF(OR(C18=2,C18=4,C18=6,C18=9,C18=11),"",31)</f>
        <v/>
      </c>
      <c r="AH19" s="114"/>
      <c r="AI19" s="115"/>
      <c r="AJ19" s="120"/>
      <c r="AK19" s="121"/>
    </row>
    <row r="20" spans="2:37" x14ac:dyDescent="0.15">
      <c r="B20" s="5" t="s">
        <v>3</v>
      </c>
      <c r="C20" s="42">
        <f>IF(C19="","",DATE($Q17,$C18,C19))</f>
        <v>44958</v>
      </c>
      <c r="D20" s="42">
        <f t="shared" ref="D20:AG20" si="1">IF(D19="","",DATE($Q17,$C18,D19))</f>
        <v>44959</v>
      </c>
      <c r="E20" s="42">
        <f t="shared" si="1"/>
        <v>44960</v>
      </c>
      <c r="F20" s="42">
        <f t="shared" si="1"/>
        <v>44961</v>
      </c>
      <c r="G20" s="42">
        <f t="shared" si="1"/>
        <v>44962</v>
      </c>
      <c r="H20" s="42">
        <f t="shared" si="1"/>
        <v>44963</v>
      </c>
      <c r="I20" s="42">
        <f t="shared" si="1"/>
        <v>44964</v>
      </c>
      <c r="J20" s="42">
        <f t="shared" si="1"/>
        <v>44965</v>
      </c>
      <c r="K20" s="42">
        <f t="shared" si="1"/>
        <v>44966</v>
      </c>
      <c r="L20" s="42">
        <f t="shared" si="1"/>
        <v>44967</v>
      </c>
      <c r="M20" s="42">
        <f t="shared" si="1"/>
        <v>44968</v>
      </c>
      <c r="N20" s="42">
        <f t="shared" si="1"/>
        <v>44969</v>
      </c>
      <c r="O20" s="42">
        <f t="shared" si="1"/>
        <v>44970</v>
      </c>
      <c r="P20" s="42">
        <f t="shared" si="1"/>
        <v>44971</v>
      </c>
      <c r="Q20" s="42">
        <f t="shared" si="1"/>
        <v>44972</v>
      </c>
      <c r="R20" s="42">
        <f t="shared" si="1"/>
        <v>44973</v>
      </c>
      <c r="S20" s="42">
        <f t="shared" si="1"/>
        <v>44974</v>
      </c>
      <c r="T20" s="42">
        <f t="shared" si="1"/>
        <v>44975</v>
      </c>
      <c r="U20" s="42">
        <f t="shared" si="1"/>
        <v>44976</v>
      </c>
      <c r="V20" s="42">
        <f t="shared" si="1"/>
        <v>44977</v>
      </c>
      <c r="W20" s="42">
        <f t="shared" si="1"/>
        <v>44978</v>
      </c>
      <c r="X20" s="42">
        <f t="shared" si="1"/>
        <v>44979</v>
      </c>
      <c r="Y20" s="42">
        <f t="shared" si="1"/>
        <v>44980</v>
      </c>
      <c r="Z20" s="42">
        <f t="shared" si="1"/>
        <v>44981</v>
      </c>
      <c r="AA20" s="42">
        <f t="shared" si="1"/>
        <v>44982</v>
      </c>
      <c r="AB20" s="42">
        <f t="shared" si="1"/>
        <v>44983</v>
      </c>
      <c r="AC20" s="42">
        <f t="shared" si="1"/>
        <v>44984</v>
      </c>
      <c r="AD20" s="42">
        <f t="shared" si="1"/>
        <v>44985</v>
      </c>
      <c r="AE20" s="42" t="str">
        <f t="shared" si="1"/>
        <v/>
      </c>
      <c r="AF20" s="42" t="str">
        <f t="shared" si="1"/>
        <v/>
      </c>
      <c r="AG20" s="42" t="str">
        <f t="shared" si="1"/>
        <v/>
      </c>
      <c r="AH20" s="137" t="s">
        <v>5</v>
      </c>
      <c r="AI20" s="140" t="s">
        <v>7</v>
      </c>
      <c r="AJ20" s="143" t="s">
        <v>5</v>
      </c>
      <c r="AK20" s="145" t="s">
        <v>7</v>
      </c>
    </row>
    <row r="21" spans="2:37" ht="28.5" customHeight="1" x14ac:dyDescent="0.15">
      <c r="B21" s="129" t="s">
        <v>4</v>
      </c>
      <c r="C21" s="71"/>
      <c r="D21" s="71"/>
      <c r="E21" s="71"/>
      <c r="F21" s="72"/>
      <c r="G21" s="71"/>
      <c r="H21" s="71"/>
      <c r="I21" s="71"/>
      <c r="J21" s="71"/>
      <c r="K21" s="71"/>
      <c r="L21" s="71"/>
      <c r="M21" s="71"/>
      <c r="N21" s="71"/>
      <c r="O21" s="71"/>
      <c r="P21" s="71"/>
      <c r="Q21" s="71"/>
      <c r="R21" s="71"/>
      <c r="S21" s="71"/>
      <c r="T21" s="71"/>
      <c r="U21" s="71"/>
      <c r="V21" s="71"/>
      <c r="W21" s="71"/>
      <c r="X21" s="71"/>
      <c r="Y21" s="71"/>
      <c r="Z21" s="72"/>
      <c r="AA21" s="71"/>
      <c r="AB21" s="71"/>
      <c r="AC21" s="71"/>
      <c r="AD21" s="71"/>
      <c r="AE21" s="71"/>
      <c r="AF21" s="71"/>
      <c r="AG21" s="74"/>
      <c r="AH21" s="138"/>
      <c r="AI21" s="141"/>
      <c r="AJ21" s="143"/>
      <c r="AK21" s="145"/>
    </row>
    <row r="22" spans="2:37" s="2" customFormat="1" ht="28.5" customHeight="1" x14ac:dyDescent="0.15">
      <c r="B22" s="130"/>
      <c r="C22" s="57"/>
      <c r="D22" s="57"/>
      <c r="E22" s="57"/>
      <c r="F22" s="80"/>
      <c r="G22" s="57"/>
      <c r="H22" s="57"/>
      <c r="I22" s="57"/>
      <c r="J22" s="57"/>
      <c r="K22" s="57"/>
      <c r="L22" s="57"/>
      <c r="M22" s="57"/>
      <c r="N22" s="57"/>
      <c r="O22" s="57"/>
      <c r="P22" s="57"/>
      <c r="Q22" s="57"/>
      <c r="R22" s="57"/>
      <c r="S22" s="57"/>
      <c r="T22" s="57"/>
      <c r="U22" s="57"/>
      <c r="V22" s="57"/>
      <c r="W22" s="57"/>
      <c r="X22" s="57"/>
      <c r="Y22" s="57"/>
      <c r="Z22" s="80"/>
      <c r="AA22" s="57"/>
      <c r="AB22" s="57"/>
      <c r="AC22" s="57"/>
      <c r="AD22" s="57"/>
      <c r="AE22" s="57"/>
      <c r="AF22" s="57"/>
      <c r="AG22" s="57"/>
      <c r="AH22" s="139"/>
      <c r="AI22" s="142"/>
      <c r="AJ22" s="144"/>
      <c r="AK22" s="146"/>
    </row>
    <row r="23" spans="2:37" s="1" customFormat="1" x14ac:dyDescent="0.15">
      <c r="B23" s="5" t="s">
        <v>2</v>
      </c>
      <c r="C23" s="9"/>
      <c r="D23" s="9"/>
      <c r="E23" s="9"/>
      <c r="F23" s="10"/>
      <c r="G23" s="9"/>
      <c r="H23" s="9"/>
      <c r="I23" s="9"/>
      <c r="J23" s="9"/>
      <c r="K23" s="9"/>
      <c r="L23" s="9"/>
      <c r="M23" s="9"/>
      <c r="N23" s="9"/>
      <c r="O23" s="9"/>
      <c r="P23" s="9"/>
      <c r="Q23" s="9"/>
      <c r="R23" s="9"/>
      <c r="S23" s="9"/>
      <c r="T23" s="9"/>
      <c r="U23" s="9"/>
      <c r="V23" s="9"/>
      <c r="W23" s="9"/>
      <c r="X23" s="9"/>
      <c r="Y23" s="9"/>
      <c r="Z23" s="10"/>
      <c r="AA23" s="9"/>
      <c r="AB23" s="9"/>
      <c r="AC23" s="9"/>
      <c r="AD23" s="9"/>
      <c r="AE23" s="9"/>
      <c r="AF23" s="9"/>
      <c r="AG23" s="9"/>
      <c r="AH23" s="7">
        <f>COUNTIF(C23:AG23,"●")</f>
        <v>0</v>
      </c>
      <c r="AI23" s="125" t="str">
        <f>IF(AH23=0,"",AH24/AH23)</f>
        <v/>
      </c>
      <c r="AJ23" s="11">
        <f>AJ14+AH23</f>
        <v>0</v>
      </c>
      <c r="AK23" s="127" t="str">
        <f>IF(AJ23=0,"",AJ24/AJ23)</f>
        <v/>
      </c>
    </row>
    <row r="24" spans="2:37" s="1" customFormat="1" ht="14.25" thickBot="1" x14ac:dyDescent="0.2">
      <c r="B24" s="6" t="s">
        <v>9</v>
      </c>
      <c r="C24" s="26"/>
      <c r="D24" s="26"/>
      <c r="E24" s="26"/>
      <c r="F24" s="35"/>
      <c r="G24" s="26"/>
      <c r="H24" s="26"/>
      <c r="I24" s="26"/>
      <c r="J24" s="26"/>
      <c r="K24" s="26"/>
      <c r="L24" s="26"/>
      <c r="M24" s="26"/>
      <c r="N24" s="26"/>
      <c r="O24" s="26"/>
      <c r="P24" s="26"/>
      <c r="Q24" s="26"/>
      <c r="R24" s="26"/>
      <c r="S24" s="26"/>
      <c r="T24" s="26"/>
      <c r="U24" s="26"/>
      <c r="V24" s="26"/>
      <c r="W24" s="26"/>
      <c r="X24" s="26"/>
      <c r="Y24" s="26"/>
      <c r="Z24" s="35"/>
      <c r="AA24" s="26"/>
      <c r="AB24" s="26"/>
      <c r="AC24" s="26"/>
      <c r="AD24" s="26"/>
      <c r="AE24" s="26"/>
      <c r="AF24" s="26"/>
      <c r="AG24" s="26"/>
      <c r="AH24" s="8">
        <f>COUNTIF(C24:AG24,"●")</f>
        <v>0</v>
      </c>
      <c r="AI24" s="126"/>
      <c r="AJ24" s="12">
        <f>AJ15+AH24</f>
        <v>0</v>
      </c>
      <c r="AK24" s="128"/>
    </row>
    <row r="25" spans="2:37" ht="9" customHeight="1" thickBot="1" x14ac:dyDescent="0.2">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row>
    <row r="26" spans="2:37" ht="13.5" customHeight="1" x14ac:dyDescent="0.15">
      <c r="B26" s="4" t="s">
        <v>31</v>
      </c>
      <c r="C26" s="37"/>
      <c r="D26" s="38"/>
      <c r="E26" s="38"/>
      <c r="F26" s="38"/>
      <c r="G26" s="38"/>
      <c r="H26" s="38"/>
      <c r="I26" s="38"/>
      <c r="J26" s="38"/>
      <c r="K26" s="38"/>
      <c r="L26" s="38"/>
      <c r="M26" s="38"/>
      <c r="N26" s="38"/>
      <c r="O26" s="38"/>
      <c r="P26" s="38"/>
      <c r="Q26" s="133">
        <f>IF(C18=12,Q17+1,Q17)</f>
        <v>2023</v>
      </c>
      <c r="R26" s="133"/>
      <c r="S26" s="133"/>
      <c r="T26" s="38"/>
      <c r="U26" s="38"/>
      <c r="V26" s="38"/>
      <c r="W26" s="38"/>
      <c r="X26" s="38"/>
      <c r="Y26" s="38"/>
      <c r="Z26" s="38"/>
      <c r="AA26" s="38"/>
      <c r="AB26" s="38"/>
      <c r="AC26" s="38"/>
      <c r="AD26" s="38"/>
      <c r="AE26" s="38"/>
      <c r="AF26" s="38"/>
      <c r="AG26" s="41"/>
      <c r="AH26" s="110" t="s">
        <v>8</v>
      </c>
      <c r="AI26" s="111"/>
      <c r="AJ26" s="116" t="s">
        <v>6</v>
      </c>
      <c r="AK26" s="117"/>
    </row>
    <row r="27" spans="2:37" ht="13.5" customHeight="1" x14ac:dyDescent="0.15">
      <c r="B27" s="39" t="s">
        <v>32</v>
      </c>
      <c r="C27" s="134">
        <f>IF(C18=12,1,C18+1)</f>
        <v>3</v>
      </c>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6"/>
      <c r="AH27" s="112"/>
      <c r="AI27" s="113"/>
      <c r="AJ27" s="118"/>
      <c r="AK27" s="119"/>
    </row>
    <row r="28" spans="2:37" x14ac:dyDescent="0.15">
      <c r="B28" s="5" t="s">
        <v>1</v>
      </c>
      <c r="C28" s="9">
        <v>1</v>
      </c>
      <c r="D28" s="9">
        <v>2</v>
      </c>
      <c r="E28" s="9">
        <v>3</v>
      </c>
      <c r="F28" s="9">
        <v>4</v>
      </c>
      <c r="G28" s="9">
        <v>5</v>
      </c>
      <c r="H28" s="9">
        <v>6</v>
      </c>
      <c r="I28" s="9">
        <v>7</v>
      </c>
      <c r="J28" s="9">
        <v>8</v>
      </c>
      <c r="K28" s="9">
        <v>9</v>
      </c>
      <c r="L28" s="9">
        <v>10</v>
      </c>
      <c r="M28" s="9">
        <v>11</v>
      </c>
      <c r="N28" s="9">
        <v>12</v>
      </c>
      <c r="O28" s="9">
        <v>13</v>
      </c>
      <c r="P28" s="9">
        <v>14</v>
      </c>
      <c r="Q28" s="9">
        <v>15</v>
      </c>
      <c r="R28" s="9">
        <v>16</v>
      </c>
      <c r="S28" s="9">
        <v>17</v>
      </c>
      <c r="T28" s="9">
        <v>18</v>
      </c>
      <c r="U28" s="9">
        <v>19</v>
      </c>
      <c r="V28" s="9">
        <v>20</v>
      </c>
      <c r="W28" s="9">
        <v>21</v>
      </c>
      <c r="X28" s="9">
        <v>22</v>
      </c>
      <c r="Y28" s="9">
        <v>23</v>
      </c>
      <c r="Z28" s="9">
        <v>24</v>
      </c>
      <c r="AA28" s="9">
        <v>25</v>
      </c>
      <c r="AB28" s="9">
        <v>26</v>
      </c>
      <c r="AC28" s="9">
        <v>27</v>
      </c>
      <c r="AD28" s="9">
        <v>28</v>
      </c>
      <c r="AE28" s="9">
        <f>IF(AD28+1&gt;(DAY(DATE(Q26,C27+1,0))),"",AD28+1)</f>
        <v>29</v>
      </c>
      <c r="AF28" s="9">
        <f>IF(C27=2,"",30)</f>
        <v>30</v>
      </c>
      <c r="AG28" s="9">
        <f>IF(OR(C27=2,C27=4,C27=6,C27=9,C27=11),"",31)</f>
        <v>31</v>
      </c>
      <c r="AH28" s="114"/>
      <c r="AI28" s="115"/>
      <c r="AJ28" s="120"/>
      <c r="AK28" s="121"/>
    </row>
    <row r="29" spans="2:37" x14ac:dyDescent="0.15">
      <c r="B29" s="5" t="s">
        <v>3</v>
      </c>
      <c r="C29" s="42">
        <f>IF(C28="","",DATE($Q26,$C27,C28))</f>
        <v>44986</v>
      </c>
      <c r="D29" s="42">
        <f t="shared" ref="D29:AG29" si="2">IF(D28="","",DATE($Q26,$C27,D28))</f>
        <v>44987</v>
      </c>
      <c r="E29" s="42">
        <f t="shared" si="2"/>
        <v>44988</v>
      </c>
      <c r="F29" s="42">
        <f t="shared" si="2"/>
        <v>44989</v>
      </c>
      <c r="G29" s="42">
        <f t="shared" si="2"/>
        <v>44990</v>
      </c>
      <c r="H29" s="42">
        <f t="shared" si="2"/>
        <v>44991</v>
      </c>
      <c r="I29" s="42">
        <f t="shared" si="2"/>
        <v>44992</v>
      </c>
      <c r="J29" s="42">
        <f t="shared" si="2"/>
        <v>44993</v>
      </c>
      <c r="K29" s="42">
        <f t="shared" si="2"/>
        <v>44994</v>
      </c>
      <c r="L29" s="42">
        <f t="shared" si="2"/>
        <v>44995</v>
      </c>
      <c r="M29" s="42">
        <f t="shared" si="2"/>
        <v>44996</v>
      </c>
      <c r="N29" s="42">
        <f t="shared" si="2"/>
        <v>44997</v>
      </c>
      <c r="O29" s="42">
        <f t="shared" si="2"/>
        <v>44998</v>
      </c>
      <c r="P29" s="42">
        <f t="shared" si="2"/>
        <v>44999</v>
      </c>
      <c r="Q29" s="42">
        <f t="shared" si="2"/>
        <v>45000</v>
      </c>
      <c r="R29" s="42">
        <f t="shared" si="2"/>
        <v>45001</v>
      </c>
      <c r="S29" s="42">
        <f t="shared" si="2"/>
        <v>45002</v>
      </c>
      <c r="T29" s="42">
        <f t="shared" si="2"/>
        <v>45003</v>
      </c>
      <c r="U29" s="42">
        <f t="shared" si="2"/>
        <v>45004</v>
      </c>
      <c r="V29" s="42">
        <f t="shared" si="2"/>
        <v>45005</v>
      </c>
      <c r="W29" s="42">
        <f t="shared" si="2"/>
        <v>45006</v>
      </c>
      <c r="X29" s="42">
        <f t="shared" si="2"/>
        <v>45007</v>
      </c>
      <c r="Y29" s="42">
        <f t="shared" si="2"/>
        <v>45008</v>
      </c>
      <c r="Z29" s="42">
        <f t="shared" si="2"/>
        <v>45009</v>
      </c>
      <c r="AA29" s="42">
        <f t="shared" si="2"/>
        <v>45010</v>
      </c>
      <c r="AB29" s="42">
        <f t="shared" si="2"/>
        <v>45011</v>
      </c>
      <c r="AC29" s="42">
        <f t="shared" si="2"/>
        <v>45012</v>
      </c>
      <c r="AD29" s="42">
        <f t="shared" si="2"/>
        <v>45013</v>
      </c>
      <c r="AE29" s="42">
        <f t="shared" si="2"/>
        <v>45014</v>
      </c>
      <c r="AF29" s="42">
        <f t="shared" si="2"/>
        <v>45015</v>
      </c>
      <c r="AG29" s="42">
        <f t="shared" si="2"/>
        <v>45016</v>
      </c>
      <c r="AH29" s="137" t="s">
        <v>5</v>
      </c>
      <c r="AI29" s="140" t="s">
        <v>7</v>
      </c>
      <c r="AJ29" s="143" t="s">
        <v>5</v>
      </c>
      <c r="AK29" s="145" t="s">
        <v>7</v>
      </c>
    </row>
    <row r="30" spans="2:37" ht="28.5" customHeight="1" x14ac:dyDescent="0.15">
      <c r="B30" s="129" t="s">
        <v>4</v>
      </c>
      <c r="C30" s="71"/>
      <c r="D30" s="71"/>
      <c r="E30" s="71"/>
      <c r="F30" s="72"/>
      <c r="G30" s="71"/>
      <c r="H30" s="71"/>
      <c r="I30" s="71"/>
      <c r="J30" s="71"/>
      <c r="K30" s="71"/>
      <c r="L30" s="71"/>
      <c r="M30" s="71"/>
      <c r="N30" s="71"/>
      <c r="O30" s="71"/>
      <c r="P30" s="71"/>
      <c r="Q30" s="71"/>
      <c r="R30" s="71"/>
      <c r="S30" s="71"/>
      <c r="T30" s="71"/>
      <c r="U30" s="71"/>
      <c r="V30" s="71"/>
      <c r="W30" s="71"/>
      <c r="X30" s="71"/>
      <c r="Y30" s="71"/>
      <c r="Z30" s="72"/>
      <c r="AA30" s="71"/>
      <c r="AB30" s="71"/>
      <c r="AC30" s="71"/>
      <c r="AD30" s="71"/>
      <c r="AE30" s="71"/>
      <c r="AF30" s="71"/>
      <c r="AG30" s="74"/>
      <c r="AH30" s="138"/>
      <c r="AI30" s="141"/>
      <c r="AJ30" s="143"/>
      <c r="AK30" s="145"/>
    </row>
    <row r="31" spans="2:37" s="2" customFormat="1" ht="28.5" customHeight="1" x14ac:dyDescent="0.15">
      <c r="B31" s="130"/>
      <c r="C31" s="57"/>
      <c r="D31" s="57"/>
      <c r="E31" s="57"/>
      <c r="F31" s="80"/>
      <c r="G31" s="57"/>
      <c r="H31" s="57"/>
      <c r="I31" s="57"/>
      <c r="J31" s="57"/>
      <c r="K31" s="57"/>
      <c r="L31" s="57"/>
      <c r="M31" s="57"/>
      <c r="N31" s="57"/>
      <c r="O31" s="57"/>
      <c r="P31" s="57"/>
      <c r="Q31" s="57"/>
      <c r="R31" s="57"/>
      <c r="S31" s="57"/>
      <c r="T31" s="57"/>
      <c r="U31" s="57"/>
      <c r="V31" s="57"/>
      <c r="W31" s="57"/>
      <c r="X31" s="57"/>
      <c r="Y31" s="57"/>
      <c r="Z31" s="80"/>
      <c r="AA31" s="57"/>
      <c r="AB31" s="57"/>
      <c r="AC31" s="57"/>
      <c r="AD31" s="57"/>
      <c r="AE31" s="57"/>
      <c r="AF31" s="57"/>
      <c r="AG31" s="57"/>
      <c r="AH31" s="139"/>
      <c r="AI31" s="142"/>
      <c r="AJ31" s="144"/>
      <c r="AK31" s="146"/>
    </row>
    <row r="32" spans="2:37" s="1" customFormat="1" x14ac:dyDescent="0.15">
      <c r="B32" s="5" t="s">
        <v>2</v>
      </c>
      <c r="C32" s="9"/>
      <c r="D32" s="9"/>
      <c r="E32" s="9"/>
      <c r="F32" s="10"/>
      <c r="G32" s="9"/>
      <c r="H32" s="9"/>
      <c r="I32" s="9"/>
      <c r="J32" s="9"/>
      <c r="K32" s="9"/>
      <c r="L32" s="9"/>
      <c r="M32" s="9"/>
      <c r="N32" s="9"/>
      <c r="O32" s="9"/>
      <c r="P32" s="9"/>
      <c r="Q32" s="9"/>
      <c r="R32" s="9"/>
      <c r="S32" s="9"/>
      <c r="T32" s="9"/>
      <c r="U32" s="9"/>
      <c r="V32" s="9"/>
      <c r="W32" s="9"/>
      <c r="X32" s="9"/>
      <c r="Y32" s="9"/>
      <c r="Z32" s="10"/>
      <c r="AA32" s="9"/>
      <c r="AB32" s="9"/>
      <c r="AC32" s="9"/>
      <c r="AD32" s="9"/>
      <c r="AE32" s="9"/>
      <c r="AF32" s="9"/>
      <c r="AG32" s="9"/>
      <c r="AH32" s="7">
        <f>COUNTIF(C32:AG32,"●")</f>
        <v>0</v>
      </c>
      <c r="AI32" s="125" t="str">
        <f>IF(AH32=0,"",AH33/AH32)</f>
        <v/>
      </c>
      <c r="AJ32" s="11">
        <f>AJ23+AH32</f>
        <v>0</v>
      </c>
      <c r="AK32" s="127" t="str">
        <f>IF(AJ32=0,"",AJ33/AJ32)</f>
        <v/>
      </c>
    </row>
    <row r="33" spans="2:37" s="1" customFormat="1" ht="14.25" thickBot="1" x14ac:dyDescent="0.2">
      <c r="B33" s="6" t="s">
        <v>9</v>
      </c>
      <c r="C33" s="26"/>
      <c r="D33" s="26"/>
      <c r="E33" s="26"/>
      <c r="F33" s="35"/>
      <c r="G33" s="26"/>
      <c r="H33" s="26"/>
      <c r="I33" s="26"/>
      <c r="J33" s="26"/>
      <c r="K33" s="26"/>
      <c r="L33" s="26"/>
      <c r="M33" s="26"/>
      <c r="N33" s="26"/>
      <c r="O33" s="26"/>
      <c r="P33" s="26"/>
      <c r="Q33" s="26"/>
      <c r="R33" s="26"/>
      <c r="S33" s="26"/>
      <c r="T33" s="26"/>
      <c r="U33" s="26"/>
      <c r="V33" s="26"/>
      <c r="W33" s="26"/>
      <c r="X33" s="26"/>
      <c r="Y33" s="26"/>
      <c r="Z33" s="35"/>
      <c r="AA33" s="26"/>
      <c r="AB33" s="26"/>
      <c r="AC33" s="26"/>
      <c r="AD33" s="26"/>
      <c r="AE33" s="26"/>
      <c r="AF33" s="26"/>
      <c r="AG33" s="26"/>
      <c r="AH33" s="8">
        <f>COUNTIF(C33:AG33,"●")</f>
        <v>0</v>
      </c>
      <c r="AI33" s="126"/>
      <c r="AJ33" s="12">
        <f>AJ24+AH33</f>
        <v>0</v>
      </c>
      <c r="AK33" s="128"/>
    </row>
    <row r="34" spans="2:37" ht="9" customHeight="1" thickBot="1" x14ac:dyDescent="0.2">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row>
    <row r="35" spans="2:37" ht="13.5" customHeight="1" x14ac:dyDescent="0.15">
      <c r="B35" s="4" t="s">
        <v>31</v>
      </c>
      <c r="C35" s="37"/>
      <c r="D35" s="38"/>
      <c r="E35" s="38"/>
      <c r="F35" s="38"/>
      <c r="G35" s="38"/>
      <c r="H35" s="38"/>
      <c r="I35" s="38"/>
      <c r="J35" s="38"/>
      <c r="K35" s="38"/>
      <c r="L35" s="38"/>
      <c r="M35" s="38"/>
      <c r="N35" s="38"/>
      <c r="O35" s="38"/>
      <c r="P35" s="38"/>
      <c r="Q35" s="133">
        <f>IF(C27=12,Q26+1,Q26)</f>
        <v>2023</v>
      </c>
      <c r="R35" s="133"/>
      <c r="S35" s="133"/>
      <c r="T35" s="38"/>
      <c r="U35" s="38"/>
      <c r="V35" s="38"/>
      <c r="W35" s="38"/>
      <c r="X35" s="38"/>
      <c r="Y35" s="38"/>
      <c r="Z35" s="38"/>
      <c r="AA35" s="38"/>
      <c r="AB35" s="38"/>
      <c r="AC35" s="38"/>
      <c r="AD35" s="38"/>
      <c r="AE35" s="38"/>
      <c r="AF35" s="38"/>
      <c r="AG35" s="41"/>
      <c r="AH35" s="110" t="s">
        <v>8</v>
      </c>
      <c r="AI35" s="111"/>
      <c r="AJ35" s="116" t="s">
        <v>6</v>
      </c>
      <c r="AK35" s="117"/>
    </row>
    <row r="36" spans="2:37" ht="13.5" customHeight="1" x14ac:dyDescent="0.15">
      <c r="B36" s="39" t="s">
        <v>32</v>
      </c>
      <c r="C36" s="134">
        <f>IF(C27=12,1,C27+1)</f>
        <v>4</v>
      </c>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6"/>
      <c r="AH36" s="112"/>
      <c r="AI36" s="113"/>
      <c r="AJ36" s="118"/>
      <c r="AK36" s="119"/>
    </row>
    <row r="37" spans="2:37" x14ac:dyDescent="0.15">
      <c r="B37" s="5" t="s">
        <v>1</v>
      </c>
      <c r="C37" s="9">
        <v>1</v>
      </c>
      <c r="D37" s="9">
        <v>2</v>
      </c>
      <c r="E37" s="9">
        <v>3</v>
      </c>
      <c r="F37" s="9">
        <v>4</v>
      </c>
      <c r="G37" s="9">
        <v>5</v>
      </c>
      <c r="H37" s="9">
        <v>6</v>
      </c>
      <c r="I37" s="9">
        <v>7</v>
      </c>
      <c r="J37" s="9">
        <v>8</v>
      </c>
      <c r="K37" s="9">
        <v>9</v>
      </c>
      <c r="L37" s="9">
        <v>10</v>
      </c>
      <c r="M37" s="9">
        <v>11</v>
      </c>
      <c r="N37" s="9">
        <v>12</v>
      </c>
      <c r="O37" s="9">
        <v>13</v>
      </c>
      <c r="P37" s="9">
        <v>14</v>
      </c>
      <c r="Q37" s="9">
        <v>15</v>
      </c>
      <c r="R37" s="9">
        <v>16</v>
      </c>
      <c r="S37" s="9">
        <v>17</v>
      </c>
      <c r="T37" s="9">
        <v>18</v>
      </c>
      <c r="U37" s="9">
        <v>19</v>
      </c>
      <c r="V37" s="9">
        <v>20</v>
      </c>
      <c r="W37" s="9">
        <v>21</v>
      </c>
      <c r="X37" s="9">
        <v>22</v>
      </c>
      <c r="Y37" s="9">
        <v>23</v>
      </c>
      <c r="Z37" s="9">
        <v>24</v>
      </c>
      <c r="AA37" s="9">
        <v>25</v>
      </c>
      <c r="AB37" s="9">
        <v>26</v>
      </c>
      <c r="AC37" s="9">
        <v>27</v>
      </c>
      <c r="AD37" s="9">
        <v>28</v>
      </c>
      <c r="AE37" s="9">
        <f>IF(AD37+1&gt;(DAY(DATE(Q35,C36+1,0))),"",AD37+1)</f>
        <v>29</v>
      </c>
      <c r="AF37" s="9">
        <f>IF(C36=2,"",30)</f>
        <v>30</v>
      </c>
      <c r="AG37" s="9" t="str">
        <f>IF(OR(C36=2,C36=4,C36=6,C36=9,C36=11),"",31)</f>
        <v/>
      </c>
      <c r="AH37" s="114"/>
      <c r="AI37" s="115"/>
      <c r="AJ37" s="120"/>
      <c r="AK37" s="121"/>
    </row>
    <row r="38" spans="2:37" x14ac:dyDescent="0.15">
      <c r="B38" s="5" t="s">
        <v>3</v>
      </c>
      <c r="C38" s="42">
        <f>IF(C37="","",DATE($Q35,$C36,C37))</f>
        <v>45017</v>
      </c>
      <c r="D38" s="42">
        <f t="shared" ref="D38:AG38" si="3">IF(D37="","",DATE($Q35,$C36,D37))</f>
        <v>45018</v>
      </c>
      <c r="E38" s="42">
        <f t="shared" si="3"/>
        <v>45019</v>
      </c>
      <c r="F38" s="42">
        <f t="shared" si="3"/>
        <v>45020</v>
      </c>
      <c r="G38" s="42">
        <f t="shared" si="3"/>
        <v>45021</v>
      </c>
      <c r="H38" s="42">
        <f t="shared" si="3"/>
        <v>45022</v>
      </c>
      <c r="I38" s="42">
        <f t="shared" si="3"/>
        <v>45023</v>
      </c>
      <c r="J38" s="42">
        <f t="shared" si="3"/>
        <v>45024</v>
      </c>
      <c r="K38" s="42">
        <f t="shared" si="3"/>
        <v>45025</v>
      </c>
      <c r="L38" s="42">
        <f t="shared" si="3"/>
        <v>45026</v>
      </c>
      <c r="M38" s="42">
        <f t="shared" si="3"/>
        <v>45027</v>
      </c>
      <c r="N38" s="42">
        <f t="shared" si="3"/>
        <v>45028</v>
      </c>
      <c r="O38" s="42">
        <f t="shared" si="3"/>
        <v>45029</v>
      </c>
      <c r="P38" s="42">
        <f t="shared" si="3"/>
        <v>45030</v>
      </c>
      <c r="Q38" s="42">
        <f t="shared" si="3"/>
        <v>45031</v>
      </c>
      <c r="R38" s="42">
        <f t="shared" si="3"/>
        <v>45032</v>
      </c>
      <c r="S38" s="42">
        <f t="shared" si="3"/>
        <v>45033</v>
      </c>
      <c r="T38" s="42">
        <f t="shared" si="3"/>
        <v>45034</v>
      </c>
      <c r="U38" s="42">
        <f t="shared" si="3"/>
        <v>45035</v>
      </c>
      <c r="V38" s="42">
        <f t="shared" si="3"/>
        <v>45036</v>
      </c>
      <c r="W38" s="42">
        <f t="shared" si="3"/>
        <v>45037</v>
      </c>
      <c r="X38" s="42">
        <f t="shared" si="3"/>
        <v>45038</v>
      </c>
      <c r="Y38" s="42">
        <f t="shared" si="3"/>
        <v>45039</v>
      </c>
      <c r="Z38" s="42">
        <f t="shared" si="3"/>
        <v>45040</v>
      </c>
      <c r="AA38" s="42">
        <f t="shared" si="3"/>
        <v>45041</v>
      </c>
      <c r="AB38" s="42">
        <f t="shared" si="3"/>
        <v>45042</v>
      </c>
      <c r="AC38" s="42">
        <f t="shared" si="3"/>
        <v>45043</v>
      </c>
      <c r="AD38" s="42">
        <f t="shared" si="3"/>
        <v>45044</v>
      </c>
      <c r="AE38" s="42">
        <f t="shared" si="3"/>
        <v>45045</v>
      </c>
      <c r="AF38" s="42">
        <f t="shared" si="3"/>
        <v>45046</v>
      </c>
      <c r="AG38" s="42" t="str">
        <f t="shared" si="3"/>
        <v/>
      </c>
      <c r="AH38" s="137" t="s">
        <v>5</v>
      </c>
      <c r="AI38" s="140" t="s">
        <v>7</v>
      </c>
      <c r="AJ38" s="143" t="s">
        <v>5</v>
      </c>
      <c r="AK38" s="145" t="s">
        <v>7</v>
      </c>
    </row>
    <row r="39" spans="2:37" ht="28.5" customHeight="1" x14ac:dyDescent="0.15">
      <c r="B39" s="129" t="s">
        <v>4</v>
      </c>
      <c r="C39" s="71"/>
      <c r="D39" s="71"/>
      <c r="E39" s="71"/>
      <c r="F39" s="72"/>
      <c r="G39" s="71"/>
      <c r="H39" s="71"/>
      <c r="I39" s="71"/>
      <c r="J39" s="71"/>
      <c r="K39" s="71"/>
      <c r="L39" s="71"/>
      <c r="M39" s="71"/>
      <c r="N39" s="71"/>
      <c r="O39" s="71"/>
      <c r="P39" s="71"/>
      <c r="Q39" s="71"/>
      <c r="R39" s="71"/>
      <c r="S39" s="71"/>
      <c r="T39" s="71"/>
      <c r="U39" s="71"/>
      <c r="V39" s="71"/>
      <c r="W39" s="71"/>
      <c r="X39" s="71"/>
      <c r="Y39" s="71"/>
      <c r="Z39" s="72"/>
      <c r="AA39" s="71"/>
      <c r="AB39" s="71"/>
      <c r="AC39" s="71"/>
      <c r="AD39" s="71"/>
      <c r="AE39" s="71"/>
      <c r="AF39" s="71"/>
      <c r="AG39" s="74"/>
      <c r="AH39" s="138"/>
      <c r="AI39" s="141"/>
      <c r="AJ39" s="143"/>
      <c r="AK39" s="145"/>
    </row>
    <row r="40" spans="2:37" s="2" customFormat="1" ht="28.5" customHeight="1" x14ac:dyDescent="0.15">
      <c r="B40" s="130"/>
      <c r="C40" s="57"/>
      <c r="D40" s="57"/>
      <c r="E40" s="57"/>
      <c r="F40" s="80"/>
      <c r="G40" s="57"/>
      <c r="H40" s="57"/>
      <c r="I40" s="57"/>
      <c r="J40" s="57"/>
      <c r="K40" s="57"/>
      <c r="L40" s="57"/>
      <c r="M40" s="57"/>
      <c r="N40" s="57"/>
      <c r="O40" s="57"/>
      <c r="P40" s="57"/>
      <c r="Q40" s="57"/>
      <c r="R40" s="57"/>
      <c r="S40" s="57"/>
      <c r="T40" s="57"/>
      <c r="U40" s="57"/>
      <c r="V40" s="57"/>
      <c r="W40" s="57"/>
      <c r="X40" s="57"/>
      <c r="Y40" s="57"/>
      <c r="Z40" s="80"/>
      <c r="AA40" s="57"/>
      <c r="AB40" s="57"/>
      <c r="AC40" s="57"/>
      <c r="AD40" s="57"/>
      <c r="AE40" s="57"/>
      <c r="AF40" s="57"/>
      <c r="AG40" s="57"/>
      <c r="AH40" s="139"/>
      <c r="AI40" s="142"/>
      <c r="AJ40" s="144"/>
      <c r="AK40" s="146"/>
    </row>
    <row r="41" spans="2:37" s="1" customFormat="1" x14ac:dyDescent="0.15">
      <c r="B41" s="5" t="s">
        <v>2</v>
      </c>
      <c r="C41" s="9"/>
      <c r="D41" s="9"/>
      <c r="E41" s="9"/>
      <c r="F41" s="10"/>
      <c r="G41" s="9"/>
      <c r="H41" s="9"/>
      <c r="I41" s="9"/>
      <c r="J41" s="9"/>
      <c r="K41" s="9"/>
      <c r="L41" s="9"/>
      <c r="M41" s="9"/>
      <c r="N41" s="9"/>
      <c r="O41" s="9"/>
      <c r="P41" s="9"/>
      <c r="Q41" s="9"/>
      <c r="R41" s="9"/>
      <c r="S41" s="9"/>
      <c r="T41" s="9"/>
      <c r="U41" s="9"/>
      <c r="V41" s="9"/>
      <c r="W41" s="9"/>
      <c r="X41" s="9"/>
      <c r="Y41" s="9"/>
      <c r="Z41" s="10"/>
      <c r="AA41" s="9"/>
      <c r="AB41" s="9"/>
      <c r="AC41" s="9"/>
      <c r="AD41" s="9"/>
      <c r="AE41" s="9"/>
      <c r="AF41" s="9"/>
      <c r="AG41" s="9"/>
      <c r="AH41" s="7">
        <f>COUNTIF(C41:AG41,"●")</f>
        <v>0</v>
      </c>
      <c r="AI41" s="125" t="str">
        <f>IF(AH41=0,"",AH42/AH41)</f>
        <v/>
      </c>
      <c r="AJ41" s="11">
        <f>AJ32+AH41</f>
        <v>0</v>
      </c>
      <c r="AK41" s="127" t="str">
        <f>IF(AJ41=0,"",AJ42/AJ41)</f>
        <v/>
      </c>
    </row>
    <row r="42" spans="2:37" s="1" customFormat="1" ht="14.25" thickBot="1" x14ac:dyDescent="0.2">
      <c r="B42" s="6" t="s">
        <v>9</v>
      </c>
      <c r="C42" s="26"/>
      <c r="D42" s="26"/>
      <c r="E42" s="26"/>
      <c r="F42" s="35"/>
      <c r="G42" s="26"/>
      <c r="H42" s="26"/>
      <c r="I42" s="26"/>
      <c r="J42" s="26"/>
      <c r="K42" s="26"/>
      <c r="L42" s="26"/>
      <c r="M42" s="26"/>
      <c r="N42" s="26"/>
      <c r="O42" s="26"/>
      <c r="P42" s="26"/>
      <c r="Q42" s="26"/>
      <c r="R42" s="26"/>
      <c r="S42" s="26"/>
      <c r="T42" s="26"/>
      <c r="U42" s="26"/>
      <c r="V42" s="26"/>
      <c r="W42" s="26"/>
      <c r="X42" s="26"/>
      <c r="Y42" s="26"/>
      <c r="Z42" s="35"/>
      <c r="AA42" s="26"/>
      <c r="AB42" s="26"/>
      <c r="AC42" s="26"/>
      <c r="AD42" s="26"/>
      <c r="AE42" s="26"/>
      <c r="AF42" s="26"/>
      <c r="AG42" s="26"/>
      <c r="AH42" s="8">
        <f>COUNTIF(C42:AG42,"●")</f>
        <v>0</v>
      </c>
      <c r="AI42" s="126"/>
      <c r="AJ42" s="12">
        <f>AJ33+AH42</f>
        <v>0</v>
      </c>
      <c r="AK42" s="128"/>
    </row>
    <row r="43" spans="2:37" ht="9" customHeight="1" thickBot="1" x14ac:dyDescent="0.2">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row>
    <row r="44" spans="2:37" ht="13.5" customHeight="1" x14ac:dyDescent="0.15">
      <c r="B44" s="4" t="s">
        <v>31</v>
      </c>
      <c r="C44" s="37"/>
      <c r="D44" s="38"/>
      <c r="E44" s="38"/>
      <c r="F44" s="38"/>
      <c r="G44" s="38"/>
      <c r="H44" s="38"/>
      <c r="I44" s="38"/>
      <c r="J44" s="38"/>
      <c r="K44" s="38"/>
      <c r="L44" s="38"/>
      <c r="M44" s="38"/>
      <c r="N44" s="38"/>
      <c r="O44" s="38"/>
      <c r="P44" s="38"/>
      <c r="Q44" s="133">
        <f>IF(C36=12,Q35+1,Q35)</f>
        <v>2023</v>
      </c>
      <c r="R44" s="133"/>
      <c r="S44" s="133"/>
      <c r="T44" s="38"/>
      <c r="U44" s="38"/>
      <c r="V44" s="38"/>
      <c r="W44" s="38"/>
      <c r="X44" s="38"/>
      <c r="Y44" s="38"/>
      <c r="Z44" s="38"/>
      <c r="AA44" s="38"/>
      <c r="AB44" s="38"/>
      <c r="AC44" s="38"/>
      <c r="AD44" s="38"/>
      <c r="AE44" s="38"/>
      <c r="AF44" s="38"/>
      <c r="AG44" s="41"/>
      <c r="AH44" s="110" t="s">
        <v>8</v>
      </c>
      <c r="AI44" s="111"/>
      <c r="AJ44" s="116" t="s">
        <v>6</v>
      </c>
      <c r="AK44" s="117"/>
    </row>
    <row r="45" spans="2:37" ht="13.5" customHeight="1" x14ac:dyDescent="0.15">
      <c r="B45" s="39" t="s">
        <v>32</v>
      </c>
      <c r="C45" s="134">
        <f>IF(C36=12,1,C36+1)</f>
        <v>5</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6"/>
      <c r="AH45" s="112"/>
      <c r="AI45" s="113"/>
      <c r="AJ45" s="118"/>
      <c r="AK45" s="119"/>
    </row>
    <row r="46" spans="2:37" x14ac:dyDescent="0.15">
      <c r="B46" s="5" t="s">
        <v>1</v>
      </c>
      <c r="C46" s="9">
        <v>1</v>
      </c>
      <c r="D46" s="9">
        <v>2</v>
      </c>
      <c r="E46" s="9">
        <v>3</v>
      </c>
      <c r="F46" s="9">
        <v>4</v>
      </c>
      <c r="G46" s="9">
        <v>5</v>
      </c>
      <c r="H46" s="9">
        <v>6</v>
      </c>
      <c r="I46" s="9">
        <v>7</v>
      </c>
      <c r="J46" s="9">
        <v>8</v>
      </c>
      <c r="K46" s="9">
        <v>9</v>
      </c>
      <c r="L46" s="9">
        <v>10</v>
      </c>
      <c r="M46" s="9">
        <v>11</v>
      </c>
      <c r="N46" s="9">
        <v>12</v>
      </c>
      <c r="O46" s="9">
        <v>13</v>
      </c>
      <c r="P46" s="9">
        <v>14</v>
      </c>
      <c r="Q46" s="9">
        <v>15</v>
      </c>
      <c r="R46" s="9">
        <v>16</v>
      </c>
      <c r="S46" s="9">
        <v>17</v>
      </c>
      <c r="T46" s="9">
        <v>18</v>
      </c>
      <c r="U46" s="9">
        <v>19</v>
      </c>
      <c r="V46" s="9">
        <v>20</v>
      </c>
      <c r="W46" s="9">
        <v>21</v>
      </c>
      <c r="X46" s="9">
        <v>22</v>
      </c>
      <c r="Y46" s="9">
        <v>23</v>
      </c>
      <c r="Z46" s="9">
        <v>24</v>
      </c>
      <c r="AA46" s="9">
        <v>25</v>
      </c>
      <c r="AB46" s="9">
        <v>26</v>
      </c>
      <c r="AC46" s="9">
        <v>27</v>
      </c>
      <c r="AD46" s="9">
        <v>28</v>
      </c>
      <c r="AE46" s="9">
        <f>IF(AD46+1&gt;(DAY(DATE(Q44,C45+1,0))),"",AD46+1)</f>
        <v>29</v>
      </c>
      <c r="AF46" s="9">
        <f>IF(C45=2,"",30)</f>
        <v>30</v>
      </c>
      <c r="AG46" s="9">
        <f>IF(OR(C45=2,C45=4,C45=6,C45=9,C45=11),"",31)</f>
        <v>31</v>
      </c>
      <c r="AH46" s="114"/>
      <c r="AI46" s="115"/>
      <c r="AJ46" s="120"/>
      <c r="AK46" s="121"/>
    </row>
    <row r="47" spans="2:37" x14ac:dyDescent="0.15">
      <c r="B47" s="5" t="s">
        <v>3</v>
      </c>
      <c r="C47" s="42">
        <f>IF(C46="","",DATE($Q44,$C45,C46))</f>
        <v>45047</v>
      </c>
      <c r="D47" s="42">
        <f t="shared" ref="D47:AG47" si="4">IF(D46="","",DATE($Q44,$C45,D46))</f>
        <v>45048</v>
      </c>
      <c r="E47" s="42">
        <f t="shared" si="4"/>
        <v>45049</v>
      </c>
      <c r="F47" s="42">
        <f t="shared" si="4"/>
        <v>45050</v>
      </c>
      <c r="G47" s="42">
        <f t="shared" si="4"/>
        <v>45051</v>
      </c>
      <c r="H47" s="42">
        <f t="shared" si="4"/>
        <v>45052</v>
      </c>
      <c r="I47" s="42">
        <f t="shared" si="4"/>
        <v>45053</v>
      </c>
      <c r="J47" s="42">
        <f t="shared" si="4"/>
        <v>45054</v>
      </c>
      <c r="K47" s="42">
        <f t="shared" si="4"/>
        <v>45055</v>
      </c>
      <c r="L47" s="42">
        <f t="shared" si="4"/>
        <v>45056</v>
      </c>
      <c r="M47" s="42">
        <f t="shared" si="4"/>
        <v>45057</v>
      </c>
      <c r="N47" s="42">
        <f t="shared" si="4"/>
        <v>45058</v>
      </c>
      <c r="O47" s="42">
        <f t="shared" si="4"/>
        <v>45059</v>
      </c>
      <c r="P47" s="42">
        <f t="shared" si="4"/>
        <v>45060</v>
      </c>
      <c r="Q47" s="42">
        <f t="shared" si="4"/>
        <v>45061</v>
      </c>
      <c r="R47" s="42">
        <f t="shared" si="4"/>
        <v>45062</v>
      </c>
      <c r="S47" s="42">
        <f t="shared" si="4"/>
        <v>45063</v>
      </c>
      <c r="T47" s="42">
        <f t="shared" si="4"/>
        <v>45064</v>
      </c>
      <c r="U47" s="42">
        <f t="shared" si="4"/>
        <v>45065</v>
      </c>
      <c r="V47" s="42">
        <f t="shared" si="4"/>
        <v>45066</v>
      </c>
      <c r="W47" s="42">
        <f t="shared" si="4"/>
        <v>45067</v>
      </c>
      <c r="X47" s="42">
        <f t="shared" si="4"/>
        <v>45068</v>
      </c>
      <c r="Y47" s="42">
        <f t="shared" si="4"/>
        <v>45069</v>
      </c>
      <c r="Z47" s="42">
        <f t="shared" si="4"/>
        <v>45070</v>
      </c>
      <c r="AA47" s="42">
        <f t="shared" si="4"/>
        <v>45071</v>
      </c>
      <c r="AB47" s="42">
        <f t="shared" si="4"/>
        <v>45072</v>
      </c>
      <c r="AC47" s="42">
        <f t="shared" si="4"/>
        <v>45073</v>
      </c>
      <c r="AD47" s="42">
        <f t="shared" si="4"/>
        <v>45074</v>
      </c>
      <c r="AE47" s="42">
        <f t="shared" si="4"/>
        <v>45075</v>
      </c>
      <c r="AF47" s="42">
        <f t="shared" si="4"/>
        <v>45076</v>
      </c>
      <c r="AG47" s="42">
        <f t="shared" si="4"/>
        <v>45077</v>
      </c>
      <c r="AH47" s="137" t="s">
        <v>5</v>
      </c>
      <c r="AI47" s="140" t="s">
        <v>7</v>
      </c>
      <c r="AJ47" s="143" t="s">
        <v>5</v>
      </c>
      <c r="AK47" s="145" t="s">
        <v>7</v>
      </c>
    </row>
    <row r="48" spans="2:37" ht="28.5" customHeight="1" x14ac:dyDescent="0.15">
      <c r="B48" s="129" t="s">
        <v>4</v>
      </c>
      <c r="C48" s="71"/>
      <c r="D48" s="71"/>
      <c r="E48" s="71"/>
      <c r="F48" s="72"/>
      <c r="G48" s="71"/>
      <c r="H48" s="71"/>
      <c r="I48" s="71"/>
      <c r="J48" s="71"/>
      <c r="K48" s="71"/>
      <c r="L48" s="71"/>
      <c r="M48" s="71"/>
      <c r="N48" s="71"/>
      <c r="O48" s="71"/>
      <c r="P48" s="71"/>
      <c r="Q48" s="71"/>
      <c r="R48" s="71"/>
      <c r="S48" s="71"/>
      <c r="T48" s="71"/>
      <c r="U48" s="71"/>
      <c r="V48" s="71"/>
      <c r="W48" s="71"/>
      <c r="X48" s="71"/>
      <c r="Y48" s="71"/>
      <c r="Z48" s="72"/>
      <c r="AA48" s="71"/>
      <c r="AB48" s="71"/>
      <c r="AC48" s="71"/>
      <c r="AD48" s="71"/>
      <c r="AE48" s="71"/>
      <c r="AF48" s="71"/>
      <c r="AG48" s="74"/>
      <c r="AH48" s="138"/>
      <c r="AI48" s="141"/>
      <c r="AJ48" s="143"/>
      <c r="AK48" s="145"/>
    </row>
    <row r="49" spans="2:37" s="2" customFormat="1" ht="28.5" customHeight="1" x14ac:dyDescent="0.15">
      <c r="B49" s="130"/>
      <c r="C49" s="57"/>
      <c r="D49" s="57"/>
      <c r="E49" s="57"/>
      <c r="F49" s="80"/>
      <c r="G49" s="57"/>
      <c r="H49" s="57"/>
      <c r="I49" s="57"/>
      <c r="J49" s="57"/>
      <c r="K49" s="57"/>
      <c r="L49" s="57"/>
      <c r="M49" s="57"/>
      <c r="N49" s="57"/>
      <c r="O49" s="57"/>
      <c r="P49" s="57"/>
      <c r="Q49" s="57"/>
      <c r="R49" s="57"/>
      <c r="S49" s="57"/>
      <c r="T49" s="57"/>
      <c r="U49" s="57"/>
      <c r="V49" s="57"/>
      <c r="W49" s="57"/>
      <c r="X49" s="57"/>
      <c r="Y49" s="57"/>
      <c r="Z49" s="80"/>
      <c r="AA49" s="57"/>
      <c r="AB49" s="57"/>
      <c r="AC49" s="57"/>
      <c r="AD49" s="57"/>
      <c r="AE49" s="57"/>
      <c r="AF49" s="57"/>
      <c r="AG49" s="57"/>
      <c r="AH49" s="139"/>
      <c r="AI49" s="142"/>
      <c r="AJ49" s="144"/>
      <c r="AK49" s="146"/>
    </row>
    <row r="50" spans="2:37" s="1" customFormat="1" x14ac:dyDescent="0.15">
      <c r="B50" s="5" t="s">
        <v>2</v>
      </c>
      <c r="C50" s="9"/>
      <c r="D50" s="9"/>
      <c r="E50" s="9"/>
      <c r="F50" s="10"/>
      <c r="G50" s="9"/>
      <c r="H50" s="9"/>
      <c r="I50" s="9"/>
      <c r="J50" s="9"/>
      <c r="K50" s="9"/>
      <c r="L50" s="9"/>
      <c r="M50" s="9"/>
      <c r="N50" s="9"/>
      <c r="O50" s="9"/>
      <c r="P50" s="9"/>
      <c r="Q50" s="9"/>
      <c r="R50" s="9"/>
      <c r="S50" s="9"/>
      <c r="T50" s="9"/>
      <c r="U50" s="9"/>
      <c r="V50" s="9"/>
      <c r="W50" s="9"/>
      <c r="X50" s="9"/>
      <c r="Y50" s="9"/>
      <c r="Z50" s="10"/>
      <c r="AA50" s="9"/>
      <c r="AB50" s="9"/>
      <c r="AC50" s="9"/>
      <c r="AD50" s="9"/>
      <c r="AE50" s="9"/>
      <c r="AF50" s="9"/>
      <c r="AG50" s="9"/>
      <c r="AH50" s="7">
        <f>COUNTIF(C50:AG50,"●")</f>
        <v>0</v>
      </c>
      <c r="AI50" s="125" t="str">
        <f>IF(AH50=0,"",AH51/AH50)</f>
        <v/>
      </c>
      <c r="AJ50" s="11">
        <f>AJ41+AH50</f>
        <v>0</v>
      </c>
      <c r="AK50" s="127" t="str">
        <f>IF(AJ50=0,"",AJ51/AJ50)</f>
        <v/>
      </c>
    </row>
    <row r="51" spans="2:37" s="1" customFormat="1" ht="14.25" thickBot="1" x14ac:dyDescent="0.2">
      <c r="B51" s="6" t="s">
        <v>9</v>
      </c>
      <c r="C51" s="26"/>
      <c r="D51" s="26"/>
      <c r="E51" s="26"/>
      <c r="F51" s="35"/>
      <c r="G51" s="26"/>
      <c r="H51" s="26"/>
      <c r="I51" s="26"/>
      <c r="J51" s="26"/>
      <c r="K51" s="26"/>
      <c r="L51" s="26"/>
      <c r="M51" s="26"/>
      <c r="N51" s="26"/>
      <c r="O51" s="26"/>
      <c r="P51" s="26"/>
      <c r="Q51" s="26"/>
      <c r="R51" s="26"/>
      <c r="S51" s="26"/>
      <c r="T51" s="26"/>
      <c r="U51" s="26"/>
      <c r="V51" s="26"/>
      <c r="W51" s="26"/>
      <c r="X51" s="26"/>
      <c r="Y51" s="26"/>
      <c r="Z51" s="35"/>
      <c r="AA51" s="26"/>
      <c r="AB51" s="26"/>
      <c r="AC51" s="26"/>
      <c r="AD51" s="26"/>
      <c r="AE51" s="26"/>
      <c r="AF51" s="26"/>
      <c r="AG51" s="26"/>
      <c r="AH51" s="8">
        <f>COUNTIF(C51:AG51,"●")</f>
        <v>0</v>
      </c>
      <c r="AI51" s="126"/>
      <c r="AJ51" s="12">
        <f>AJ42+AH51</f>
        <v>0</v>
      </c>
      <c r="AK51" s="128"/>
    </row>
    <row r="52" spans="2:37" ht="9" customHeight="1" thickBot="1" x14ac:dyDescent="0.2">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row>
    <row r="53" spans="2:37" ht="13.5" customHeight="1" x14ac:dyDescent="0.15">
      <c r="B53" s="4" t="s">
        <v>31</v>
      </c>
      <c r="C53" s="37"/>
      <c r="D53" s="38"/>
      <c r="E53" s="38"/>
      <c r="F53" s="38"/>
      <c r="G53" s="38"/>
      <c r="H53" s="38"/>
      <c r="I53" s="38"/>
      <c r="J53" s="38"/>
      <c r="K53" s="38"/>
      <c r="L53" s="38"/>
      <c r="M53" s="38"/>
      <c r="N53" s="38"/>
      <c r="O53" s="38"/>
      <c r="P53" s="38"/>
      <c r="Q53" s="133">
        <f>IF(C45=12,Q44+1,Q44)</f>
        <v>2023</v>
      </c>
      <c r="R53" s="133"/>
      <c r="S53" s="133"/>
      <c r="T53" s="38"/>
      <c r="U53" s="38"/>
      <c r="V53" s="38"/>
      <c r="W53" s="38"/>
      <c r="X53" s="38"/>
      <c r="Y53" s="38"/>
      <c r="Z53" s="38"/>
      <c r="AA53" s="38"/>
      <c r="AB53" s="38"/>
      <c r="AC53" s="38"/>
      <c r="AD53" s="38"/>
      <c r="AE53" s="38"/>
      <c r="AF53" s="38"/>
      <c r="AG53" s="41"/>
      <c r="AH53" s="110" t="s">
        <v>8</v>
      </c>
      <c r="AI53" s="111"/>
      <c r="AJ53" s="116" t="s">
        <v>6</v>
      </c>
      <c r="AK53" s="117"/>
    </row>
    <row r="54" spans="2:37" ht="13.5" customHeight="1" x14ac:dyDescent="0.15">
      <c r="B54" s="39" t="s">
        <v>32</v>
      </c>
      <c r="C54" s="134">
        <f>IF(C45=12,1,C45+1)</f>
        <v>6</v>
      </c>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6"/>
      <c r="AH54" s="112"/>
      <c r="AI54" s="113"/>
      <c r="AJ54" s="118"/>
      <c r="AK54" s="119"/>
    </row>
    <row r="55" spans="2:37" x14ac:dyDescent="0.15">
      <c r="B55" s="5" t="s">
        <v>1</v>
      </c>
      <c r="C55" s="9">
        <v>1</v>
      </c>
      <c r="D55" s="9">
        <v>2</v>
      </c>
      <c r="E55" s="9">
        <v>3</v>
      </c>
      <c r="F55" s="9">
        <v>4</v>
      </c>
      <c r="G55" s="9">
        <v>5</v>
      </c>
      <c r="H55" s="9">
        <v>6</v>
      </c>
      <c r="I55" s="9">
        <v>7</v>
      </c>
      <c r="J55" s="9">
        <v>8</v>
      </c>
      <c r="K55" s="9">
        <v>9</v>
      </c>
      <c r="L55" s="9">
        <v>10</v>
      </c>
      <c r="M55" s="9">
        <v>11</v>
      </c>
      <c r="N55" s="9">
        <v>12</v>
      </c>
      <c r="O55" s="9">
        <v>13</v>
      </c>
      <c r="P55" s="9">
        <v>14</v>
      </c>
      <c r="Q55" s="9">
        <v>15</v>
      </c>
      <c r="R55" s="9">
        <v>16</v>
      </c>
      <c r="S55" s="9">
        <v>17</v>
      </c>
      <c r="T55" s="9">
        <v>18</v>
      </c>
      <c r="U55" s="9">
        <v>19</v>
      </c>
      <c r="V55" s="9">
        <v>20</v>
      </c>
      <c r="W55" s="9">
        <v>21</v>
      </c>
      <c r="X55" s="9">
        <v>22</v>
      </c>
      <c r="Y55" s="9">
        <v>23</v>
      </c>
      <c r="Z55" s="9">
        <v>24</v>
      </c>
      <c r="AA55" s="9">
        <v>25</v>
      </c>
      <c r="AB55" s="9">
        <v>26</v>
      </c>
      <c r="AC55" s="9">
        <v>27</v>
      </c>
      <c r="AD55" s="9">
        <v>28</v>
      </c>
      <c r="AE55" s="9">
        <f>IF(AD55+1&gt;(DAY(DATE(Q53,C54+1,0))),"",AD55+1)</f>
        <v>29</v>
      </c>
      <c r="AF55" s="9">
        <f>IF(C54=2,"",30)</f>
        <v>30</v>
      </c>
      <c r="AG55" s="9" t="str">
        <f>IF(OR(C54=2,C54=4,C54=6,C54=9,C54=11),"",31)</f>
        <v/>
      </c>
      <c r="AH55" s="114"/>
      <c r="AI55" s="115"/>
      <c r="AJ55" s="120"/>
      <c r="AK55" s="121"/>
    </row>
    <row r="56" spans="2:37" x14ac:dyDescent="0.15">
      <c r="B56" s="5" t="s">
        <v>3</v>
      </c>
      <c r="C56" s="42">
        <f>IF(C55="","",DATE($Q53,$C54,C55))</f>
        <v>45078</v>
      </c>
      <c r="D56" s="42">
        <f t="shared" ref="D56:AG56" si="5">IF(D55="","",DATE($Q53,$C54,D55))</f>
        <v>45079</v>
      </c>
      <c r="E56" s="42">
        <f t="shared" si="5"/>
        <v>45080</v>
      </c>
      <c r="F56" s="42">
        <f t="shared" si="5"/>
        <v>45081</v>
      </c>
      <c r="G56" s="42">
        <f t="shared" si="5"/>
        <v>45082</v>
      </c>
      <c r="H56" s="42">
        <f t="shared" si="5"/>
        <v>45083</v>
      </c>
      <c r="I56" s="42">
        <f t="shared" si="5"/>
        <v>45084</v>
      </c>
      <c r="J56" s="42">
        <f t="shared" si="5"/>
        <v>45085</v>
      </c>
      <c r="K56" s="42">
        <f t="shared" si="5"/>
        <v>45086</v>
      </c>
      <c r="L56" s="42">
        <f t="shared" si="5"/>
        <v>45087</v>
      </c>
      <c r="M56" s="42">
        <f t="shared" si="5"/>
        <v>45088</v>
      </c>
      <c r="N56" s="42">
        <f t="shared" si="5"/>
        <v>45089</v>
      </c>
      <c r="O56" s="42">
        <f t="shared" si="5"/>
        <v>45090</v>
      </c>
      <c r="P56" s="42">
        <f t="shared" si="5"/>
        <v>45091</v>
      </c>
      <c r="Q56" s="42">
        <f t="shared" si="5"/>
        <v>45092</v>
      </c>
      <c r="R56" s="42">
        <f t="shared" si="5"/>
        <v>45093</v>
      </c>
      <c r="S56" s="42">
        <f t="shared" si="5"/>
        <v>45094</v>
      </c>
      <c r="T56" s="42">
        <f t="shared" si="5"/>
        <v>45095</v>
      </c>
      <c r="U56" s="42">
        <f t="shared" si="5"/>
        <v>45096</v>
      </c>
      <c r="V56" s="42">
        <f t="shared" si="5"/>
        <v>45097</v>
      </c>
      <c r="W56" s="42">
        <f t="shared" si="5"/>
        <v>45098</v>
      </c>
      <c r="X56" s="42">
        <f t="shared" si="5"/>
        <v>45099</v>
      </c>
      <c r="Y56" s="42">
        <f t="shared" si="5"/>
        <v>45100</v>
      </c>
      <c r="Z56" s="42">
        <f t="shared" si="5"/>
        <v>45101</v>
      </c>
      <c r="AA56" s="42">
        <f t="shared" si="5"/>
        <v>45102</v>
      </c>
      <c r="AB56" s="42">
        <f t="shared" si="5"/>
        <v>45103</v>
      </c>
      <c r="AC56" s="42">
        <f t="shared" si="5"/>
        <v>45104</v>
      </c>
      <c r="AD56" s="42">
        <f t="shared" si="5"/>
        <v>45105</v>
      </c>
      <c r="AE56" s="42">
        <f t="shared" si="5"/>
        <v>45106</v>
      </c>
      <c r="AF56" s="42">
        <f t="shared" si="5"/>
        <v>45107</v>
      </c>
      <c r="AG56" s="42" t="str">
        <f t="shared" si="5"/>
        <v/>
      </c>
      <c r="AH56" s="137" t="s">
        <v>5</v>
      </c>
      <c r="AI56" s="140" t="s">
        <v>7</v>
      </c>
      <c r="AJ56" s="143" t="s">
        <v>5</v>
      </c>
      <c r="AK56" s="145" t="s">
        <v>7</v>
      </c>
    </row>
    <row r="57" spans="2:37" ht="28.5" customHeight="1" x14ac:dyDescent="0.15">
      <c r="B57" s="129" t="s">
        <v>4</v>
      </c>
      <c r="C57" s="71"/>
      <c r="D57" s="71"/>
      <c r="E57" s="71"/>
      <c r="F57" s="72"/>
      <c r="G57" s="71"/>
      <c r="H57" s="71"/>
      <c r="I57" s="71"/>
      <c r="J57" s="71"/>
      <c r="K57" s="71"/>
      <c r="L57" s="71"/>
      <c r="M57" s="71"/>
      <c r="N57" s="71"/>
      <c r="O57" s="71"/>
      <c r="P57" s="71"/>
      <c r="Q57" s="71"/>
      <c r="R57" s="71"/>
      <c r="S57" s="71"/>
      <c r="T57" s="71"/>
      <c r="U57" s="71"/>
      <c r="V57" s="71"/>
      <c r="W57" s="71"/>
      <c r="X57" s="71"/>
      <c r="Y57" s="71"/>
      <c r="Z57" s="72"/>
      <c r="AA57" s="71"/>
      <c r="AB57" s="71"/>
      <c r="AC57" s="71"/>
      <c r="AD57" s="71"/>
      <c r="AE57" s="71"/>
      <c r="AF57" s="71"/>
      <c r="AG57" s="74"/>
      <c r="AH57" s="138"/>
      <c r="AI57" s="141"/>
      <c r="AJ57" s="143"/>
      <c r="AK57" s="145"/>
    </row>
    <row r="58" spans="2:37" s="2" customFormat="1" ht="28.5" customHeight="1" x14ac:dyDescent="0.15">
      <c r="B58" s="130"/>
      <c r="C58" s="57"/>
      <c r="D58" s="57"/>
      <c r="E58" s="57"/>
      <c r="F58" s="80"/>
      <c r="G58" s="57"/>
      <c r="H58" s="57"/>
      <c r="I58" s="57"/>
      <c r="J58" s="57"/>
      <c r="K58" s="57"/>
      <c r="L58" s="57"/>
      <c r="M58" s="57"/>
      <c r="N58" s="57"/>
      <c r="O58" s="57"/>
      <c r="P58" s="57"/>
      <c r="Q58" s="57"/>
      <c r="R58" s="57"/>
      <c r="S58" s="57"/>
      <c r="T58" s="57"/>
      <c r="U58" s="57"/>
      <c r="V58" s="57"/>
      <c r="W58" s="57"/>
      <c r="X58" s="57"/>
      <c r="Y58" s="57"/>
      <c r="Z58" s="80"/>
      <c r="AA58" s="57"/>
      <c r="AB58" s="57"/>
      <c r="AC58" s="57"/>
      <c r="AD58" s="57"/>
      <c r="AE58" s="57"/>
      <c r="AF58" s="57"/>
      <c r="AG58" s="57"/>
      <c r="AH58" s="139"/>
      <c r="AI58" s="142"/>
      <c r="AJ58" s="144"/>
      <c r="AK58" s="146"/>
    </row>
    <row r="59" spans="2:37" s="1" customFormat="1" x14ac:dyDescent="0.15">
      <c r="B59" s="5" t="s">
        <v>2</v>
      </c>
      <c r="C59" s="9"/>
      <c r="D59" s="9"/>
      <c r="E59" s="9"/>
      <c r="F59" s="10"/>
      <c r="G59" s="9"/>
      <c r="H59" s="9"/>
      <c r="I59" s="9"/>
      <c r="J59" s="9"/>
      <c r="K59" s="9"/>
      <c r="L59" s="9"/>
      <c r="M59" s="9"/>
      <c r="N59" s="9"/>
      <c r="O59" s="9"/>
      <c r="P59" s="9"/>
      <c r="Q59" s="9"/>
      <c r="R59" s="9"/>
      <c r="S59" s="9"/>
      <c r="T59" s="9"/>
      <c r="U59" s="9"/>
      <c r="V59" s="9"/>
      <c r="W59" s="9"/>
      <c r="X59" s="9"/>
      <c r="Y59" s="9"/>
      <c r="Z59" s="10"/>
      <c r="AA59" s="9"/>
      <c r="AB59" s="9"/>
      <c r="AC59" s="9"/>
      <c r="AD59" s="9"/>
      <c r="AE59" s="9"/>
      <c r="AF59" s="9"/>
      <c r="AG59" s="9"/>
      <c r="AH59" s="7">
        <f>COUNTIF(C59:AG59,"●")</f>
        <v>0</v>
      </c>
      <c r="AI59" s="125" t="str">
        <f>IF(AH59=0,"",AH60/AH59)</f>
        <v/>
      </c>
      <c r="AJ59" s="11">
        <f>AJ50+AH59</f>
        <v>0</v>
      </c>
      <c r="AK59" s="127" t="str">
        <f>IF(AJ59=0,"",AJ60/AJ59)</f>
        <v/>
      </c>
    </row>
    <row r="60" spans="2:37" s="1" customFormat="1" ht="14.25" thickBot="1" x14ac:dyDescent="0.2">
      <c r="B60" s="6" t="s">
        <v>9</v>
      </c>
      <c r="C60" s="26"/>
      <c r="D60" s="26"/>
      <c r="E60" s="26"/>
      <c r="F60" s="35"/>
      <c r="G60" s="26"/>
      <c r="H60" s="26"/>
      <c r="I60" s="26"/>
      <c r="J60" s="26"/>
      <c r="K60" s="26"/>
      <c r="L60" s="26"/>
      <c r="M60" s="26"/>
      <c r="N60" s="26"/>
      <c r="O60" s="26"/>
      <c r="P60" s="26"/>
      <c r="Q60" s="26"/>
      <c r="R60" s="26"/>
      <c r="S60" s="26"/>
      <c r="T60" s="26"/>
      <c r="U60" s="26"/>
      <c r="V60" s="26"/>
      <c r="W60" s="26"/>
      <c r="X60" s="26"/>
      <c r="Y60" s="26"/>
      <c r="Z60" s="35"/>
      <c r="AA60" s="26"/>
      <c r="AB60" s="26"/>
      <c r="AC60" s="26"/>
      <c r="AD60" s="26"/>
      <c r="AE60" s="26"/>
      <c r="AF60" s="26"/>
      <c r="AG60" s="26"/>
      <c r="AH60" s="8">
        <f>COUNTIF(C60:AG60,"●")</f>
        <v>0</v>
      </c>
      <c r="AI60" s="126"/>
      <c r="AJ60" s="12">
        <f>AJ51+AH60</f>
        <v>0</v>
      </c>
      <c r="AK60" s="128"/>
    </row>
    <row r="61" spans="2:37" ht="9" customHeight="1" thickBot="1" x14ac:dyDescent="0.2">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row>
    <row r="62" spans="2:37" ht="13.5" customHeight="1" x14ac:dyDescent="0.15">
      <c r="B62" s="4" t="s">
        <v>31</v>
      </c>
      <c r="C62" s="37"/>
      <c r="D62" s="38"/>
      <c r="E62" s="38"/>
      <c r="F62" s="38"/>
      <c r="G62" s="38"/>
      <c r="H62" s="38"/>
      <c r="I62" s="38"/>
      <c r="J62" s="38"/>
      <c r="K62" s="38"/>
      <c r="L62" s="38"/>
      <c r="M62" s="38"/>
      <c r="N62" s="38"/>
      <c r="O62" s="38"/>
      <c r="P62" s="38"/>
      <c r="Q62" s="133">
        <f>IF(C54=12,Q53+1,Q53)</f>
        <v>2023</v>
      </c>
      <c r="R62" s="133"/>
      <c r="S62" s="133"/>
      <c r="T62" s="38"/>
      <c r="U62" s="38"/>
      <c r="V62" s="38"/>
      <c r="W62" s="38"/>
      <c r="X62" s="38"/>
      <c r="Y62" s="38"/>
      <c r="Z62" s="38"/>
      <c r="AA62" s="38"/>
      <c r="AB62" s="38"/>
      <c r="AC62" s="38"/>
      <c r="AD62" s="38"/>
      <c r="AE62" s="38"/>
      <c r="AF62" s="38"/>
      <c r="AG62" s="41"/>
      <c r="AH62" s="110" t="s">
        <v>8</v>
      </c>
      <c r="AI62" s="111"/>
      <c r="AJ62" s="116" t="s">
        <v>6</v>
      </c>
      <c r="AK62" s="117"/>
    </row>
    <row r="63" spans="2:37" ht="13.5" customHeight="1" x14ac:dyDescent="0.15">
      <c r="B63" s="39" t="s">
        <v>32</v>
      </c>
      <c r="C63" s="134">
        <f>IF(C54=12,1,C54+1)</f>
        <v>7</v>
      </c>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6"/>
      <c r="AH63" s="112"/>
      <c r="AI63" s="113"/>
      <c r="AJ63" s="118"/>
      <c r="AK63" s="119"/>
    </row>
    <row r="64" spans="2:37" x14ac:dyDescent="0.15">
      <c r="B64" s="5" t="s">
        <v>1</v>
      </c>
      <c r="C64" s="9">
        <v>1</v>
      </c>
      <c r="D64" s="9">
        <v>2</v>
      </c>
      <c r="E64" s="9">
        <v>3</v>
      </c>
      <c r="F64" s="9">
        <v>4</v>
      </c>
      <c r="G64" s="9">
        <v>5</v>
      </c>
      <c r="H64" s="9">
        <v>6</v>
      </c>
      <c r="I64" s="9">
        <v>7</v>
      </c>
      <c r="J64" s="9">
        <v>8</v>
      </c>
      <c r="K64" s="9">
        <v>9</v>
      </c>
      <c r="L64" s="9">
        <v>10</v>
      </c>
      <c r="M64" s="9">
        <v>11</v>
      </c>
      <c r="N64" s="9">
        <v>12</v>
      </c>
      <c r="O64" s="9">
        <v>13</v>
      </c>
      <c r="P64" s="9">
        <v>14</v>
      </c>
      <c r="Q64" s="9">
        <v>15</v>
      </c>
      <c r="R64" s="9">
        <v>16</v>
      </c>
      <c r="S64" s="9">
        <v>17</v>
      </c>
      <c r="T64" s="9">
        <v>18</v>
      </c>
      <c r="U64" s="9">
        <v>19</v>
      </c>
      <c r="V64" s="9">
        <v>20</v>
      </c>
      <c r="W64" s="9">
        <v>21</v>
      </c>
      <c r="X64" s="9">
        <v>22</v>
      </c>
      <c r="Y64" s="9">
        <v>23</v>
      </c>
      <c r="Z64" s="9">
        <v>24</v>
      </c>
      <c r="AA64" s="9">
        <v>25</v>
      </c>
      <c r="AB64" s="9">
        <v>26</v>
      </c>
      <c r="AC64" s="9">
        <v>27</v>
      </c>
      <c r="AD64" s="9">
        <v>28</v>
      </c>
      <c r="AE64" s="9">
        <f>IF(AD64+1&gt;(DAY(DATE(Q62,C63+1,0))),"",AD64+1)</f>
        <v>29</v>
      </c>
      <c r="AF64" s="9">
        <f>IF(C63=2,"",30)</f>
        <v>30</v>
      </c>
      <c r="AG64" s="9">
        <f>IF(OR(C63=2,C63=4,C63=6,C63=9,C63=11),"",31)</f>
        <v>31</v>
      </c>
      <c r="AH64" s="114"/>
      <c r="AI64" s="115"/>
      <c r="AJ64" s="120"/>
      <c r="AK64" s="121"/>
    </row>
    <row r="65" spans="2:37" x14ac:dyDescent="0.15">
      <c r="B65" s="5" t="s">
        <v>3</v>
      </c>
      <c r="C65" s="42">
        <f>IF(C64="","",DATE($Q62,$C63,C64))</f>
        <v>45108</v>
      </c>
      <c r="D65" s="42">
        <f t="shared" ref="D65:AG65" si="6">IF(D64="","",DATE($Q62,$C63,D64))</f>
        <v>45109</v>
      </c>
      <c r="E65" s="42">
        <f t="shared" si="6"/>
        <v>45110</v>
      </c>
      <c r="F65" s="42">
        <f t="shared" si="6"/>
        <v>45111</v>
      </c>
      <c r="G65" s="42">
        <f t="shared" si="6"/>
        <v>45112</v>
      </c>
      <c r="H65" s="42">
        <f t="shared" si="6"/>
        <v>45113</v>
      </c>
      <c r="I65" s="42">
        <f t="shared" si="6"/>
        <v>45114</v>
      </c>
      <c r="J65" s="42">
        <f t="shared" si="6"/>
        <v>45115</v>
      </c>
      <c r="K65" s="42">
        <f t="shared" si="6"/>
        <v>45116</v>
      </c>
      <c r="L65" s="42">
        <f t="shared" si="6"/>
        <v>45117</v>
      </c>
      <c r="M65" s="42">
        <f t="shared" si="6"/>
        <v>45118</v>
      </c>
      <c r="N65" s="42">
        <f t="shared" si="6"/>
        <v>45119</v>
      </c>
      <c r="O65" s="42">
        <f t="shared" si="6"/>
        <v>45120</v>
      </c>
      <c r="P65" s="42">
        <f t="shared" si="6"/>
        <v>45121</v>
      </c>
      <c r="Q65" s="42">
        <f t="shared" si="6"/>
        <v>45122</v>
      </c>
      <c r="R65" s="42">
        <f t="shared" si="6"/>
        <v>45123</v>
      </c>
      <c r="S65" s="42">
        <f t="shared" si="6"/>
        <v>45124</v>
      </c>
      <c r="T65" s="42">
        <f t="shared" si="6"/>
        <v>45125</v>
      </c>
      <c r="U65" s="42">
        <f t="shared" si="6"/>
        <v>45126</v>
      </c>
      <c r="V65" s="42">
        <f t="shared" si="6"/>
        <v>45127</v>
      </c>
      <c r="W65" s="42">
        <f t="shared" si="6"/>
        <v>45128</v>
      </c>
      <c r="X65" s="42">
        <f t="shared" si="6"/>
        <v>45129</v>
      </c>
      <c r="Y65" s="42">
        <f t="shared" si="6"/>
        <v>45130</v>
      </c>
      <c r="Z65" s="42">
        <f t="shared" si="6"/>
        <v>45131</v>
      </c>
      <c r="AA65" s="42">
        <f t="shared" si="6"/>
        <v>45132</v>
      </c>
      <c r="AB65" s="42">
        <f t="shared" si="6"/>
        <v>45133</v>
      </c>
      <c r="AC65" s="42">
        <f t="shared" si="6"/>
        <v>45134</v>
      </c>
      <c r="AD65" s="42">
        <f t="shared" si="6"/>
        <v>45135</v>
      </c>
      <c r="AE65" s="42">
        <f t="shared" si="6"/>
        <v>45136</v>
      </c>
      <c r="AF65" s="42">
        <f t="shared" si="6"/>
        <v>45137</v>
      </c>
      <c r="AG65" s="42">
        <f t="shared" si="6"/>
        <v>45138</v>
      </c>
      <c r="AH65" s="137" t="s">
        <v>5</v>
      </c>
      <c r="AI65" s="140" t="s">
        <v>7</v>
      </c>
      <c r="AJ65" s="143" t="s">
        <v>5</v>
      </c>
      <c r="AK65" s="145" t="s">
        <v>7</v>
      </c>
    </row>
    <row r="66" spans="2:37" ht="28.5" customHeight="1" x14ac:dyDescent="0.15">
      <c r="B66" s="129" t="s">
        <v>4</v>
      </c>
      <c r="C66" s="71"/>
      <c r="D66" s="71"/>
      <c r="E66" s="71"/>
      <c r="F66" s="72"/>
      <c r="G66" s="71"/>
      <c r="H66" s="71"/>
      <c r="I66" s="71"/>
      <c r="J66" s="71"/>
      <c r="K66" s="71"/>
      <c r="L66" s="71"/>
      <c r="M66" s="71"/>
      <c r="N66" s="71"/>
      <c r="O66" s="71"/>
      <c r="P66" s="71"/>
      <c r="Q66" s="71"/>
      <c r="R66" s="71"/>
      <c r="S66" s="71"/>
      <c r="T66" s="71"/>
      <c r="U66" s="71"/>
      <c r="V66" s="71"/>
      <c r="W66" s="71"/>
      <c r="X66" s="71"/>
      <c r="Y66" s="71"/>
      <c r="Z66" s="72"/>
      <c r="AA66" s="71"/>
      <c r="AB66" s="71"/>
      <c r="AC66" s="71"/>
      <c r="AD66" s="71"/>
      <c r="AE66" s="71"/>
      <c r="AF66" s="71"/>
      <c r="AG66" s="74"/>
      <c r="AH66" s="138"/>
      <c r="AI66" s="141"/>
      <c r="AJ66" s="143"/>
      <c r="AK66" s="145"/>
    </row>
    <row r="67" spans="2:37" s="2" customFormat="1" ht="28.5" customHeight="1" x14ac:dyDescent="0.15">
      <c r="B67" s="130"/>
      <c r="C67" s="57"/>
      <c r="D67" s="57"/>
      <c r="E67" s="57"/>
      <c r="F67" s="80"/>
      <c r="G67" s="57"/>
      <c r="H67" s="57"/>
      <c r="I67" s="57"/>
      <c r="J67" s="57"/>
      <c r="K67" s="57"/>
      <c r="L67" s="57"/>
      <c r="M67" s="57"/>
      <c r="N67" s="57"/>
      <c r="O67" s="57"/>
      <c r="P67" s="57"/>
      <c r="Q67" s="57"/>
      <c r="R67" s="57"/>
      <c r="S67" s="57"/>
      <c r="T67" s="57"/>
      <c r="U67" s="57"/>
      <c r="V67" s="57"/>
      <c r="W67" s="57"/>
      <c r="X67" s="57"/>
      <c r="Y67" s="57"/>
      <c r="Z67" s="80"/>
      <c r="AA67" s="57"/>
      <c r="AB67" s="57"/>
      <c r="AC67" s="57"/>
      <c r="AD67" s="57"/>
      <c r="AE67" s="57"/>
      <c r="AF67" s="57"/>
      <c r="AG67" s="57"/>
      <c r="AH67" s="139"/>
      <c r="AI67" s="142"/>
      <c r="AJ67" s="144"/>
      <c r="AK67" s="146"/>
    </row>
    <row r="68" spans="2:37" s="1" customFormat="1" x14ac:dyDescent="0.15">
      <c r="B68" s="5" t="s">
        <v>2</v>
      </c>
      <c r="C68" s="9"/>
      <c r="D68" s="9"/>
      <c r="E68" s="9"/>
      <c r="F68" s="10"/>
      <c r="G68" s="9"/>
      <c r="H68" s="9"/>
      <c r="I68" s="9"/>
      <c r="J68" s="9"/>
      <c r="K68" s="9"/>
      <c r="L68" s="9"/>
      <c r="M68" s="9"/>
      <c r="N68" s="9"/>
      <c r="O68" s="9"/>
      <c r="P68" s="9"/>
      <c r="Q68" s="9"/>
      <c r="R68" s="9"/>
      <c r="S68" s="9"/>
      <c r="T68" s="9"/>
      <c r="U68" s="9"/>
      <c r="V68" s="9"/>
      <c r="W68" s="9"/>
      <c r="X68" s="9"/>
      <c r="Y68" s="9"/>
      <c r="Z68" s="10"/>
      <c r="AA68" s="9"/>
      <c r="AB68" s="9"/>
      <c r="AC68" s="9"/>
      <c r="AD68" s="9"/>
      <c r="AE68" s="9"/>
      <c r="AF68" s="9"/>
      <c r="AG68" s="9"/>
      <c r="AH68" s="7">
        <f>COUNTIF(C68:AG68,"●")</f>
        <v>0</v>
      </c>
      <c r="AI68" s="125" t="str">
        <f>IF(AH68=0,"",AH69/AH68)</f>
        <v/>
      </c>
      <c r="AJ68" s="11">
        <f>AJ59+AH68</f>
        <v>0</v>
      </c>
      <c r="AK68" s="127" t="str">
        <f>IF(AJ68=0,"",AJ69/AJ68)</f>
        <v/>
      </c>
    </row>
    <row r="69" spans="2:37" s="1" customFormat="1" ht="14.25" thickBot="1" x14ac:dyDescent="0.2">
      <c r="B69" s="6" t="s">
        <v>9</v>
      </c>
      <c r="C69" s="26"/>
      <c r="D69" s="26"/>
      <c r="E69" s="26"/>
      <c r="F69" s="35"/>
      <c r="G69" s="26"/>
      <c r="H69" s="26"/>
      <c r="I69" s="26"/>
      <c r="J69" s="26"/>
      <c r="K69" s="26"/>
      <c r="L69" s="26"/>
      <c r="M69" s="26"/>
      <c r="N69" s="26"/>
      <c r="O69" s="26"/>
      <c r="P69" s="26"/>
      <c r="Q69" s="26"/>
      <c r="R69" s="26"/>
      <c r="S69" s="26"/>
      <c r="T69" s="26"/>
      <c r="U69" s="26"/>
      <c r="V69" s="26"/>
      <c r="W69" s="26"/>
      <c r="X69" s="26"/>
      <c r="Y69" s="26"/>
      <c r="Z69" s="35"/>
      <c r="AA69" s="26"/>
      <c r="AB69" s="26"/>
      <c r="AC69" s="26"/>
      <c r="AD69" s="26"/>
      <c r="AE69" s="26"/>
      <c r="AF69" s="26"/>
      <c r="AG69" s="26"/>
      <c r="AH69" s="8">
        <f>COUNTIF(C69:AG69,"●")</f>
        <v>0</v>
      </c>
      <c r="AI69" s="126"/>
      <c r="AJ69" s="12">
        <f>AJ60+AH69</f>
        <v>0</v>
      </c>
      <c r="AK69" s="128"/>
    </row>
    <row r="70" spans="2:37" ht="9" customHeight="1" thickBot="1" x14ac:dyDescent="0.2">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row>
    <row r="71" spans="2:37" x14ac:dyDescent="0.15">
      <c r="B71" s="4" t="s">
        <v>31</v>
      </c>
      <c r="C71" s="37"/>
      <c r="D71" s="38"/>
      <c r="E71" s="38"/>
      <c r="F71" s="38"/>
      <c r="G71" s="38"/>
      <c r="H71" s="38"/>
      <c r="I71" s="38"/>
      <c r="J71" s="38"/>
      <c r="K71" s="38"/>
      <c r="L71" s="38"/>
      <c r="M71" s="38"/>
      <c r="N71" s="38"/>
      <c r="O71" s="38"/>
      <c r="P71" s="38"/>
      <c r="Q71" s="133">
        <f>IF(C63=12,Q62+1,Q62)</f>
        <v>2023</v>
      </c>
      <c r="R71" s="133"/>
      <c r="S71" s="133"/>
      <c r="T71" s="38"/>
      <c r="U71" s="38"/>
      <c r="V71" s="38"/>
      <c r="W71" s="38"/>
      <c r="X71" s="38"/>
      <c r="Y71" s="38"/>
      <c r="Z71" s="38"/>
      <c r="AA71" s="38"/>
      <c r="AB71" s="38"/>
      <c r="AC71" s="38"/>
      <c r="AD71" s="38"/>
      <c r="AE71" s="38"/>
      <c r="AF71" s="38"/>
      <c r="AG71" s="41"/>
      <c r="AH71" s="110" t="s">
        <v>8</v>
      </c>
      <c r="AI71" s="111"/>
      <c r="AJ71" s="116" t="s">
        <v>6</v>
      </c>
      <c r="AK71" s="117"/>
    </row>
    <row r="72" spans="2:37" x14ac:dyDescent="0.15">
      <c r="B72" s="39" t="s">
        <v>32</v>
      </c>
      <c r="C72" s="134">
        <f>IF(C63=12,1,C63+1)</f>
        <v>8</v>
      </c>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6"/>
      <c r="AH72" s="112"/>
      <c r="AI72" s="113"/>
      <c r="AJ72" s="118"/>
      <c r="AK72" s="119"/>
    </row>
    <row r="73" spans="2:37" x14ac:dyDescent="0.15">
      <c r="B73" s="5" t="s">
        <v>1</v>
      </c>
      <c r="C73" s="9">
        <v>1</v>
      </c>
      <c r="D73" s="9">
        <v>2</v>
      </c>
      <c r="E73" s="9">
        <v>3</v>
      </c>
      <c r="F73" s="9">
        <v>4</v>
      </c>
      <c r="G73" s="9">
        <v>5</v>
      </c>
      <c r="H73" s="9">
        <v>6</v>
      </c>
      <c r="I73" s="9">
        <v>7</v>
      </c>
      <c r="J73" s="9">
        <v>8</v>
      </c>
      <c r="K73" s="9">
        <v>9</v>
      </c>
      <c r="L73" s="9">
        <v>10</v>
      </c>
      <c r="M73" s="9">
        <v>11</v>
      </c>
      <c r="N73" s="9">
        <v>12</v>
      </c>
      <c r="O73" s="9">
        <v>13</v>
      </c>
      <c r="P73" s="9">
        <v>14</v>
      </c>
      <c r="Q73" s="9">
        <v>15</v>
      </c>
      <c r="R73" s="9">
        <v>16</v>
      </c>
      <c r="S73" s="9">
        <v>17</v>
      </c>
      <c r="T73" s="9">
        <v>18</v>
      </c>
      <c r="U73" s="9">
        <v>19</v>
      </c>
      <c r="V73" s="9">
        <v>20</v>
      </c>
      <c r="W73" s="9">
        <v>21</v>
      </c>
      <c r="X73" s="9">
        <v>22</v>
      </c>
      <c r="Y73" s="9">
        <v>23</v>
      </c>
      <c r="Z73" s="9">
        <v>24</v>
      </c>
      <c r="AA73" s="9">
        <v>25</v>
      </c>
      <c r="AB73" s="9">
        <v>26</v>
      </c>
      <c r="AC73" s="9">
        <v>27</v>
      </c>
      <c r="AD73" s="9">
        <v>28</v>
      </c>
      <c r="AE73" s="9">
        <f>IF(AD73+1&gt;(DAY(DATE(Q71,C72+1,0))),"",AD73+1)</f>
        <v>29</v>
      </c>
      <c r="AF73" s="9">
        <f>IF(C72=2,"",30)</f>
        <v>30</v>
      </c>
      <c r="AG73" s="9">
        <f>IF(OR(C72=2,C72=4,C72=6,C72=9,C72=11),"",31)</f>
        <v>31</v>
      </c>
      <c r="AH73" s="114"/>
      <c r="AI73" s="115"/>
      <c r="AJ73" s="120"/>
      <c r="AK73" s="121"/>
    </row>
    <row r="74" spans="2:37" x14ac:dyDescent="0.15">
      <c r="B74" s="5" t="s">
        <v>3</v>
      </c>
      <c r="C74" s="42">
        <f>IF(C73="","",DATE($Q71,$C72,C73))</f>
        <v>45139</v>
      </c>
      <c r="D74" s="42">
        <f t="shared" ref="D74:AG74" si="7">IF(D73="","",DATE($Q71,$C72,D73))</f>
        <v>45140</v>
      </c>
      <c r="E74" s="42">
        <f t="shared" si="7"/>
        <v>45141</v>
      </c>
      <c r="F74" s="42">
        <f t="shared" si="7"/>
        <v>45142</v>
      </c>
      <c r="G74" s="42">
        <f t="shared" si="7"/>
        <v>45143</v>
      </c>
      <c r="H74" s="42">
        <f t="shared" si="7"/>
        <v>45144</v>
      </c>
      <c r="I74" s="42">
        <f t="shared" si="7"/>
        <v>45145</v>
      </c>
      <c r="J74" s="42">
        <f t="shared" si="7"/>
        <v>45146</v>
      </c>
      <c r="K74" s="42">
        <f t="shared" si="7"/>
        <v>45147</v>
      </c>
      <c r="L74" s="42">
        <f t="shared" si="7"/>
        <v>45148</v>
      </c>
      <c r="M74" s="42">
        <f t="shared" si="7"/>
        <v>45149</v>
      </c>
      <c r="N74" s="42">
        <f t="shared" si="7"/>
        <v>45150</v>
      </c>
      <c r="O74" s="42">
        <f t="shared" si="7"/>
        <v>45151</v>
      </c>
      <c r="P74" s="42">
        <f t="shared" si="7"/>
        <v>45152</v>
      </c>
      <c r="Q74" s="42">
        <f t="shared" si="7"/>
        <v>45153</v>
      </c>
      <c r="R74" s="42">
        <f t="shared" si="7"/>
        <v>45154</v>
      </c>
      <c r="S74" s="42">
        <f t="shared" si="7"/>
        <v>45155</v>
      </c>
      <c r="T74" s="42">
        <f t="shared" si="7"/>
        <v>45156</v>
      </c>
      <c r="U74" s="42">
        <f t="shared" si="7"/>
        <v>45157</v>
      </c>
      <c r="V74" s="42">
        <f t="shared" si="7"/>
        <v>45158</v>
      </c>
      <c r="W74" s="42">
        <f t="shared" si="7"/>
        <v>45159</v>
      </c>
      <c r="X74" s="42">
        <f t="shared" si="7"/>
        <v>45160</v>
      </c>
      <c r="Y74" s="42">
        <f t="shared" si="7"/>
        <v>45161</v>
      </c>
      <c r="Z74" s="42">
        <f t="shared" si="7"/>
        <v>45162</v>
      </c>
      <c r="AA74" s="42">
        <f t="shared" si="7"/>
        <v>45163</v>
      </c>
      <c r="AB74" s="42">
        <f t="shared" si="7"/>
        <v>45164</v>
      </c>
      <c r="AC74" s="42">
        <f t="shared" si="7"/>
        <v>45165</v>
      </c>
      <c r="AD74" s="42">
        <f t="shared" si="7"/>
        <v>45166</v>
      </c>
      <c r="AE74" s="42">
        <f>IF(AE73="","",DATE($Q71,$C72,AE73))</f>
        <v>45167</v>
      </c>
      <c r="AF74" s="42">
        <f t="shared" si="7"/>
        <v>45168</v>
      </c>
      <c r="AG74" s="42">
        <f t="shared" si="7"/>
        <v>45169</v>
      </c>
      <c r="AH74" s="137" t="s">
        <v>5</v>
      </c>
      <c r="AI74" s="140" t="s">
        <v>7</v>
      </c>
      <c r="AJ74" s="143" t="s">
        <v>5</v>
      </c>
      <c r="AK74" s="145" t="s">
        <v>7</v>
      </c>
    </row>
    <row r="75" spans="2:37" ht="28.5" customHeight="1" x14ac:dyDescent="0.15">
      <c r="B75" s="129" t="s">
        <v>4</v>
      </c>
      <c r="C75" s="71"/>
      <c r="D75" s="71"/>
      <c r="E75" s="71"/>
      <c r="F75" s="72"/>
      <c r="G75" s="71"/>
      <c r="H75" s="71"/>
      <c r="I75" s="71"/>
      <c r="J75" s="71"/>
      <c r="K75" s="71"/>
      <c r="L75" s="71"/>
      <c r="M75" s="71"/>
      <c r="N75" s="71"/>
      <c r="O75" s="71"/>
      <c r="P75" s="71"/>
      <c r="Q75" s="71"/>
      <c r="R75" s="71"/>
      <c r="S75" s="71"/>
      <c r="T75" s="71"/>
      <c r="U75" s="71"/>
      <c r="V75" s="71"/>
      <c r="W75" s="71"/>
      <c r="X75" s="71"/>
      <c r="Y75" s="71"/>
      <c r="Z75" s="72"/>
      <c r="AA75" s="71"/>
      <c r="AB75" s="71"/>
      <c r="AC75" s="71"/>
      <c r="AD75" s="71"/>
      <c r="AE75" s="71"/>
      <c r="AF75" s="71"/>
      <c r="AG75" s="74"/>
      <c r="AH75" s="138"/>
      <c r="AI75" s="141"/>
      <c r="AJ75" s="143"/>
      <c r="AK75" s="145"/>
    </row>
    <row r="76" spans="2:37" s="2" customFormat="1" ht="28.5" customHeight="1" x14ac:dyDescent="0.15">
      <c r="B76" s="130"/>
      <c r="C76" s="57"/>
      <c r="D76" s="57"/>
      <c r="E76" s="57"/>
      <c r="F76" s="80"/>
      <c r="G76" s="57"/>
      <c r="H76" s="57"/>
      <c r="I76" s="57"/>
      <c r="J76" s="57"/>
      <c r="K76" s="57"/>
      <c r="L76" s="57"/>
      <c r="M76" s="57"/>
      <c r="N76" s="57"/>
      <c r="O76" s="57"/>
      <c r="P76" s="57"/>
      <c r="Q76" s="57"/>
      <c r="R76" s="57"/>
      <c r="S76" s="57"/>
      <c r="T76" s="57"/>
      <c r="U76" s="57"/>
      <c r="V76" s="57"/>
      <c r="W76" s="57"/>
      <c r="X76" s="57"/>
      <c r="Y76" s="57"/>
      <c r="Z76" s="80"/>
      <c r="AA76" s="57"/>
      <c r="AB76" s="57"/>
      <c r="AC76" s="57"/>
      <c r="AD76" s="57"/>
      <c r="AE76" s="57"/>
      <c r="AF76" s="57"/>
      <c r="AG76" s="57"/>
      <c r="AH76" s="139"/>
      <c r="AI76" s="142"/>
      <c r="AJ76" s="144"/>
      <c r="AK76" s="146"/>
    </row>
    <row r="77" spans="2:37" s="1" customFormat="1" x14ac:dyDescent="0.15">
      <c r="B77" s="5" t="s">
        <v>2</v>
      </c>
      <c r="C77" s="9"/>
      <c r="D77" s="9"/>
      <c r="E77" s="9"/>
      <c r="F77" s="10"/>
      <c r="G77" s="9"/>
      <c r="H77" s="9"/>
      <c r="I77" s="9"/>
      <c r="J77" s="9"/>
      <c r="K77" s="9"/>
      <c r="L77" s="9"/>
      <c r="M77" s="9"/>
      <c r="N77" s="9"/>
      <c r="O77" s="9"/>
      <c r="P77" s="9"/>
      <c r="Q77" s="9"/>
      <c r="R77" s="9"/>
      <c r="S77" s="9"/>
      <c r="T77" s="9"/>
      <c r="U77" s="9"/>
      <c r="V77" s="9"/>
      <c r="W77" s="9"/>
      <c r="X77" s="9"/>
      <c r="Y77" s="9"/>
      <c r="Z77" s="10"/>
      <c r="AA77" s="9"/>
      <c r="AB77" s="9"/>
      <c r="AC77" s="9"/>
      <c r="AD77" s="9"/>
      <c r="AE77" s="9"/>
      <c r="AF77" s="9"/>
      <c r="AG77" s="9"/>
      <c r="AH77" s="7">
        <f>COUNTIF(C77:AG77,"●")</f>
        <v>0</v>
      </c>
      <c r="AI77" s="125" t="str">
        <f>IF(AH77=0,"",AH78/AH77)</f>
        <v/>
      </c>
      <c r="AJ77" s="11">
        <f>AJ68+AH77</f>
        <v>0</v>
      </c>
      <c r="AK77" s="127" t="str">
        <f>IF(AJ77=0,"",AJ78/AJ77)</f>
        <v/>
      </c>
    </row>
    <row r="78" spans="2:37" s="1" customFormat="1" ht="14.25" thickBot="1" x14ac:dyDescent="0.2">
      <c r="B78" s="6" t="s">
        <v>9</v>
      </c>
      <c r="C78" s="26"/>
      <c r="D78" s="26"/>
      <c r="E78" s="26"/>
      <c r="F78" s="35"/>
      <c r="G78" s="26"/>
      <c r="H78" s="26"/>
      <c r="I78" s="26"/>
      <c r="J78" s="26"/>
      <c r="K78" s="26"/>
      <c r="L78" s="26"/>
      <c r="M78" s="26"/>
      <c r="N78" s="26"/>
      <c r="O78" s="26"/>
      <c r="P78" s="26"/>
      <c r="Q78" s="26"/>
      <c r="R78" s="26"/>
      <c r="S78" s="26"/>
      <c r="T78" s="26"/>
      <c r="U78" s="26"/>
      <c r="V78" s="26"/>
      <c r="W78" s="26"/>
      <c r="X78" s="26"/>
      <c r="Y78" s="26"/>
      <c r="Z78" s="35"/>
      <c r="AA78" s="26"/>
      <c r="AB78" s="26"/>
      <c r="AC78" s="26"/>
      <c r="AD78" s="26"/>
      <c r="AE78" s="26"/>
      <c r="AF78" s="26"/>
      <c r="AG78" s="26"/>
      <c r="AH78" s="8">
        <f>COUNTIF(C78:AG78,"●")</f>
        <v>0</v>
      </c>
      <c r="AI78" s="126"/>
      <c r="AJ78" s="12">
        <f>AJ69+AH78</f>
        <v>0</v>
      </c>
      <c r="AK78" s="128"/>
    </row>
    <row r="79" spans="2:37" ht="8.25" customHeight="1" x14ac:dyDescent="0.15"/>
    <row r="80" spans="2:37" ht="14.25" x14ac:dyDescent="0.15">
      <c r="B80" s="27" t="s">
        <v>19</v>
      </c>
      <c r="AD80" s="185" t="s">
        <v>17</v>
      </c>
      <c r="AE80" s="185"/>
      <c r="AF80" s="185"/>
      <c r="AG80" s="185"/>
      <c r="AH80" s="185"/>
      <c r="AI80" s="185"/>
      <c r="AJ80" s="186">
        <f>IF(AK77="",0,AK77)</f>
        <v>0</v>
      </c>
      <c r="AK80" s="185"/>
    </row>
    <row r="81" spans="2:37" ht="14.25" x14ac:dyDescent="0.15">
      <c r="B81" s="187" t="s">
        <v>25</v>
      </c>
      <c r="C81" s="187"/>
      <c r="D81" s="187"/>
      <c r="E81" s="187"/>
      <c r="F81" s="187"/>
      <c r="G81" s="187"/>
      <c r="H81" s="187"/>
      <c r="I81" s="187"/>
      <c r="J81" s="187"/>
      <c r="K81" s="187"/>
      <c r="L81" s="187"/>
      <c r="M81" s="187"/>
      <c r="N81" s="187"/>
      <c r="O81" s="187"/>
      <c r="P81" s="187"/>
      <c r="Q81" s="187"/>
      <c r="R81" s="187"/>
      <c r="S81" s="187"/>
      <c r="T81" s="187"/>
      <c r="U81" s="187"/>
      <c r="V81" s="187"/>
      <c r="AD81" s="185" t="s">
        <v>18</v>
      </c>
      <c r="AE81" s="185"/>
      <c r="AF81" s="185"/>
      <c r="AG81" s="185"/>
      <c r="AH81" s="185"/>
      <c r="AI81" s="185"/>
      <c r="AJ81" s="185" t="str">
        <f>IF(1&lt;=AJ80,"４週８休",IF(0.875&lt;=AJ80,"４週7休",IF(0.75&lt;=AJ80,"４週6休","—")))</f>
        <v>—</v>
      </c>
      <c r="AK81" s="185"/>
    </row>
    <row r="82" spans="2:37" ht="5.25" customHeight="1" x14ac:dyDescent="0.15">
      <c r="B82" s="28"/>
      <c r="AD82" s="29"/>
      <c r="AE82" s="29"/>
      <c r="AF82" s="29"/>
      <c r="AG82" s="29"/>
      <c r="AH82" s="29"/>
      <c r="AI82" s="29"/>
      <c r="AJ82" s="29"/>
      <c r="AK82" s="29"/>
    </row>
    <row r="83" spans="2:37" ht="14.25" x14ac:dyDescent="0.15">
      <c r="B83" s="28"/>
      <c r="F83" s="188" t="s">
        <v>20</v>
      </c>
      <c r="G83" s="188"/>
      <c r="H83" s="192"/>
      <c r="I83" s="192"/>
      <c r="J83" s="192"/>
      <c r="K83" s="192"/>
      <c r="L83" s="192"/>
      <c r="M83" s="192"/>
      <c r="T83" s="188" t="s">
        <v>21</v>
      </c>
      <c r="U83" s="188"/>
      <c r="V83" s="189" t="s">
        <v>45</v>
      </c>
      <c r="W83" s="189"/>
      <c r="X83" s="189"/>
      <c r="Y83" s="189"/>
      <c r="Z83" s="189"/>
      <c r="AA83" s="189"/>
      <c r="AD83" s="29"/>
      <c r="AE83" s="29"/>
      <c r="AF83" s="29"/>
      <c r="AG83" s="29"/>
      <c r="AH83" s="29"/>
      <c r="AI83" s="29"/>
      <c r="AJ83" s="29"/>
      <c r="AK83" s="29"/>
    </row>
    <row r="84" spans="2:37" ht="3" customHeight="1" x14ac:dyDescent="0.15"/>
    <row r="85" spans="2:37" x14ac:dyDescent="0.15">
      <c r="F85" s="30"/>
      <c r="G85" s="31"/>
      <c r="H85" s="31"/>
      <c r="I85" s="31"/>
      <c r="J85" s="30"/>
      <c r="K85" s="31"/>
      <c r="L85" s="31"/>
      <c r="M85" s="31"/>
      <c r="T85" s="176" t="s">
        <v>15</v>
      </c>
      <c r="U85" s="177"/>
      <c r="V85" s="177"/>
      <c r="W85" s="178"/>
      <c r="X85" s="176" t="s">
        <v>26</v>
      </c>
      <c r="Y85" s="177"/>
      <c r="Z85" s="177"/>
      <c r="AA85" s="178"/>
      <c r="AB85" s="176" t="s">
        <v>16</v>
      </c>
      <c r="AC85" s="177"/>
      <c r="AD85" s="177"/>
      <c r="AE85" s="178"/>
    </row>
    <row r="86" spans="2:37" x14ac:dyDescent="0.15">
      <c r="F86" s="31" t="s">
        <v>23</v>
      </c>
      <c r="G86" s="31"/>
      <c r="H86" s="31"/>
      <c r="I86" s="31"/>
      <c r="J86" s="31"/>
      <c r="K86" s="31"/>
      <c r="L86" s="31"/>
      <c r="M86" s="31"/>
      <c r="T86" s="179"/>
      <c r="U86" s="180"/>
      <c r="V86" s="180"/>
      <c r="W86" s="181"/>
      <c r="X86" s="179"/>
      <c r="Y86" s="180"/>
      <c r="Z86" s="180"/>
      <c r="AA86" s="181"/>
      <c r="AB86" s="179"/>
      <c r="AC86" s="180"/>
      <c r="AD86" s="180"/>
      <c r="AE86" s="181"/>
    </row>
    <row r="87" spans="2:37" x14ac:dyDescent="0.15">
      <c r="F87" s="190"/>
      <c r="G87" s="190"/>
      <c r="H87" s="190"/>
      <c r="I87" s="190"/>
      <c r="J87" s="190"/>
      <c r="K87" s="190"/>
      <c r="L87" s="190"/>
      <c r="M87" s="190"/>
      <c r="T87" s="19"/>
      <c r="U87" s="20"/>
      <c r="V87" s="20"/>
      <c r="W87" s="21"/>
      <c r="X87" s="19"/>
      <c r="Y87" s="20"/>
      <c r="Z87" s="20"/>
      <c r="AA87" s="21"/>
      <c r="AB87" s="19"/>
      <c r="AC87" s="20"/>
      <c r="AD87" s="20"/>
      <c r="AE87" s="21"/>
    </row>
    <row r="88" spans="2:37" x14ac:dyDescent="0.15">
      <c r="F88" s="191"/>
      <c r="G88" s="191"/>
      <c r="H88" s="191"/>
      <c r="I88" s="191"/>
      <c r="J88" s="191"/>
      <c r="K88" s="191"/>
      <c r="L88" s="191"/>
      <c r="M88" s="191"/>
      <c r="T88" s="24"/>
      <c r="U88" s="16"/>
      <c r="V88" s="16"/>
      <c r="W88" s="25"/>
      <c r="X88" s="24"/>
      <c r="Y88" s="16"/>
      <c r="Z88" s="16"/>
      <c r="AA88" s="25"/>
      <c r="AB88" s="24"/>
      <c r="AC88" s="16"/>
      <c r="AD88" s="16"/>
      <c r="AE88" s="25"/>
    </row>
    <row r="89" spans="2:37" x14ac:dyDescent="0.15">
      <c r="F89" s="16"/>
      <c r="G89" s="16"/>
      <c r="H89" s="16"/>
      <c r="I89" s="16"/>
      <c r="J89" s="16"/>
      <c r="K89" s="16"/>
      <c r="L89" s="16"/>
      <c r="M89" s="16"/>
      <c r="T89" s="24"/>
      <c r="U89" s="16"/>
      <c r="V89" s="16"/>
      <c r="W89" s="25"/>
      <c r="X89" s="24"/>
      <c r="Y89" s="16"/>
      <c r="Z89" s="16"/>
      <c r="AA89" s="25"/>
      <c r="AB89" s="24"/>
      <c r="AC89" s="16"/>
      <c r="AD89" s="16"/>
      <c r="AE89" s="25"/>
    </row>
    <row r="90" spans="2:37" x14ac:dyDescent="0.15">
      <c r="F90" s="31" t="s">
        <v>24</v>
      </c>
      <c r="G90" s="31"/>
      <c r="H90" s="31"/>
      <c r="I90" s="31"/>
      <c r="J90" s="31"/>
      <c r="K90" s="31"/>
      <c r="L90" s="31"/>
      <c r="M90" s="31"/>
      <c r="T90" s="24"/>
      <c r="U90" s="16"/>
      <c r="V90" s="16"/>
      <c r="W90" s="25"/>
      <c r="X90" s="24"/>
      <c r="Y90" s="16"/>
      <c r="Z90" s="16"/>
      <c r="AA90" s="25"/>
      <c r="AB90" s="24"/>
      <c r="AC90" s="16"/>
      <c r="AD90" s="16"/>
      <c r="AE90" s="25"/>
    </row>
    <row r="91" spans="2:37" x14ac:dyDescent="0.15">
      <c r="F91" s="190"/>
      <c r="G91" s="190"/>
      <c r="H91" s="190"/>
      <c r="I91" s="190"/>
      <c r="J91" s="190"/>
      <c r="K91" s="190"/>
      <c r="L91" s="190"/>
      <c r="M91" s="190"/>
      <c r="T91" s="24"/>
      <c r="U91" s="16"/>
      <c r="V91" s="16"/>
      <c r="W91" s="25"/>
      <c r="X91" s="24"/>
      <c r="Y91" s="16"/>
      <c r="Z91" s="16"/>
      <c r="AA91" s="25"/>
      <c r="AB91" s="24"/>
      <c r="AC91" s="16"/>
      <c r="AD91" s="16"/>
      <c r="AE91" s="25"/>
    </row>
    <row r="92" spans="2:37" x14ac:dyDescent="0.15">
      <c r="F92" s="191"/>
      <c r="G92" s="191"/>
      <c r="H92" s="191"/>
      <c r="I92" s="191"/>
      <c r="J92" s="191"/>
      <c r="K92" s="191"/>
      <c r="L92" s="191"/>
      <c r="M92" s="191"/>
      <c r="T92" s="22"/>
      <c r="U92" s="33"/>
      <c r="V92" s="33"/>
      <c r="W92" s="23"/>
      <c r="X92" s="22"/>
      <c r="Y92" s="33"/>
      <c r="Z92" s="33"/>
      <c r="AA92" s="23"/>
      <c r="AB92" s="22"/>
      <c r="AC92" s="33"/>
      <c r="AD92" s="33"/>
      <c r="AE92" s="23"/>
    </row>
    <row r="93" spans="2:37" ht="47.25" customHeight="1" x14ac:dyDescent="0.15">
      <c r="B93" s="184" t="s">
        <v>28</v>
      </c>
      <c r="C93" s="184"/>
      <c r="D93" s="184"/>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c r="AI93" s="184"/>
      <c r="AJ93" s="184"/>
      <c r="AK93" s="184"/>
    </row>
    <row r="94" spans="2:37" ht="12" customHeight="1" x14ac:dyDescent="0.15">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row>
    <row r="95" spans="2:37" x14ac:dyDescent="0.15">
      <c r="B95" t="s">
        <v>64</v>
      </c>
    </row>
  </sheetData>
  <mergeCells count="112">
    <mergeCell ref="AI3:AJ3"/>
    <mergeCell ref="R4:Y6"/>
    <mergeCell ref="B21:B22"/>
    <mergeCell ref="B30:B31"/>
    <mergeCell ref="B39:B40"/>
    <mergeCell ref="B48:B49"/>
    <mergeCell ref="B57:B58"/>
    <mergeCell ref="B66:B67"/>
    <mergeCell ref="B75:B76"/>
    <mergeCell ref="AF6:AG6"/>
    <mergeCell ref="AH6:AK6"/>
    <mergeCell ref="AH8:AI10"/>
    <mergeCell ref="AJ8:AK10"/>
    <mergeCell ref="C9:AG9"/>
    <mergeCell ref="AH11:AH13"/>
    <mergeCell ref="AI11:AI13"/>
    <mergeCell ref="AJ11:AJ13"/>
    <mergeCell ref="AK11:AK13"/>
    <mergeCell ref="D4:J4"/>
    <mergeCell ref="D5:P5"/>
    <mergeCell ref="B6:C6"/>
    <mergeCell ref="D6:I6"/>
    <mergeCell ref="K6:P6"/>
    <mergeCell ref="Q8:S8"/>
    <mergeCell ref="AH20:AH22"/>
    <mergeCell ref="AI20:AI22"/>
    <mergeCell ref="AJ20:AJ22"/>
    <mergeCell ref="AK20:AK22"/>
    <mergeCell ref="AI23:AI24"/>
    <mergeCell ref="AK23:AK24"/>
    <mergeCell ref="AI14:AI15"/>
    <mergeCell ref="AK14:AK15"/>
    <mergeCell ref="Q17:S17"/>
    <mergeCell ref="AH17:AI19"/>
    <mergeCell ref="AJ17:AK19"/>
    <mergeCell ref="C18:AG18"/>
    <mergeCell ref="AI32:AI33"/>
    <mergeCell ref="AK32:AK33"/>
    <mergeCell ref="Q35:S35"/>
    <mergeCell ref="AH35:AI37"/>
    <mergeCell ref="AJ35:AK37"/>
    <mergeCell ref="C36:AG36"/>
    <mergeCell ref="Q26:S26"/>
    <mergeCell ref="AH26:AI28"/>
    <mergeCell ref="AJ26:AK28"/>
    <mergeCell ref="C27:AG27"/>
    <mergeCell ref="AH29:AH31"/>
    <mergeCell ref="AI29:AI31"/>
    <mergeCell ref="AJ29:AJ31"/>
    <mergeCell ref="AK29:AK31"/>
    <mergeCell ref="Q44:S44"/>
    <mergeCell ref="AH44:AI46"/>
    <mergeCell ref="AJ44:AK46"/>
    <mergeCell ref="C45:AG45"/>
    <mergeCell ref="AH47:AH49"/>
    <mergeCell ref="AI47:AI49"/>
    <mergeCell ref="AJ47:AJ49"/>
    <mergeCell ref="AK47:AK49"/>
    <mergeCell ref="AH38:AH40"/>
    <mergeCell ref="AI38:AI40"/>
    <mergeCell ref="AJ38:AJ40"/>
    <mergeCell ref="AK38:AK40"/>
    <mergeCell ref="AI41:AI42"/>
    <mergeCell ref="AK41:AK42"/>
    <mergeCell ref="AH56:AH58"/>
    <mergeCell ref="AI56:AI58"/>
    <mergeCell ref="AJ56:AJ58"/>
    <mergeCell ref="AK56:AK58"/>
    <mergeCell ref="AI59:AI60"/>
    <mergeCell ref="AK59:AK60"/>
    <mergeCell ref="AI50:AI51"/>
    <mergeCell ref="AK50:AK51"/>
    <mergeCell ref="Q53:S53"/>
    <mergeCell ref="AH53:AI55"/>
    <mergeCell ref="AJ53:AK55"/>
    <mergeCell ref="C54:AG54"/>
    <mergeCell ref="Q71:S71"/>
    <mergeCell ref="AH71:AI73"/>
    <mergeCell ref="AJ71:AK73"/>
    <mergeCell ref="C72:AG72"/>
    <mergeCell ref="Q62:S62"/>
    <mergeCell ref="AH62:AI64"/>
    <mergeCell ref="AJ62:AK64"/>
    <mergeCell ref="C63:AG63"/>
    <mergeCell ref="AH65:AH67"/>
    <mergeCell ref="AI65:AI67"/>
    <mergeCell ref="AJ65:AJ67"/>
    <mergeCell ref="AK65:AK67"/>
    <mergeCell ref="B12:B13"/>
    <mergeCell ref="T85:W86"/>
    <mergeCell ref="X85:AA86"/>
    <mergeCell ref="AB85:AE86"/>
    <mergeCell ref="F87:M88"/>
    <mergeCell ref="F91:M92"/>
    <mergeCell ref="B93:AK93"/>
    <mergeCell ref="AD80:AI80"/>
    <mergeCell ref="AJ80:AK80"/>
    <mergeCell ref="B81:V81"/>
    <mergeCell ref="AD81:AI81"/>
    <mergeCell ref="AJ81:AK81"/>
    <mergeCell ref="F83:G83"/>
    <mergeCell ref="H83:M83"/>
    <mergeCell ref="T83:U83"/>
    <mergeCell ref="V83:AA83"/>
    <mergeCell ref="AH74:AH76"/>
    <mergeCell ref="AI74:AI76"/>
    <mergeCell ref="AJ74:AJ76"/>
    <mergeCell ref="AK74:AK76"/>
    <mergeCell ref="AI77:AI78"/>
    <mergeCell ref="AK77:AK78"/>
    <mergeCell ref="AI68:AI69"/>
    <mergeCell ref="AK68:AK69"/>
  </mergeCells>
  <phoneticPr fontId="1"/>
  <conditionalFormatting sqref="C19:AG24">
    <cfRule type="expression" dxfId="55" priority="15">
      <formula>WEEKDAY(DATE($Q$17,$C$18,C$19))=1</formula>
    </cfRule>
    <cfRule type="expression" dxfId="54" priority="16">
      <formula>WEEKDAY(DATE($Q$17,$C$18,C$19))=7</formula>
    </cfRule>
  </conditionalFormatting>
  <conditionalFormatting sqref="C28:AG33">
    <cfRule type="expression" dxfId="53" priority="13">
      <formula>WEEKDAY(DATE($Q$26,$C$27,C$28))=1</formula>
    </cfRule>
    <cfRule type="expression" dxfId="52" priority="14">
      <formula>WEEKDAY(DATE($Q$26,$C$27,C$28))=7</formula>
    </cfRule>
  </conditionalFormatting>
  <conditionalFormatting sqref="C37:AG42">
    <cfRule type="expression" dxfId="51" priority="11">
      <formula>WEEKDAY(DATE($Q$35,$C$36,C$37))=1</formula>
    </cfRule>
    <cfRule type="expression" dxfId="50" priority="12">
      <formula>WEEKDAY(DATE($Q$35,$C$36,C$37))=7</formula>
    </cfRule>
  </conditionalFormatting>
  <conditionalFormatting sqref="C46:AG51">
    <cfRule type="expression" dxfId="49" priority="9">
      <formula>WEEKDAY(DATE($Q$44,$C$45,C$46))=1</formula>
    </cfRule>
    <cfRule type="expression" dxfId="48" priority="10">
      <formula>WEEKDAY(DATE($Q$44,$C$45,C$46))=7</formula>
    </cfRule>
  </conditionalFormatting>
  <conditionalFormatting sqref="C55:AG60">
    <cfRule type="expression" dxfId="47" priority="7">
      <formula>WEEKDAY(DATE($Q$53,$C$54,C$55))=1</formula>
    </cfRule>
    <cfRule type="expression" dxfId="46" priority="8">
      <formula>WEEKDAY(DATE($Q$53,$C$54,C$55))=7</formula>
    </cfRule>
  </conditionalFormatting>
  <conditionalFormatting sqref="C64:AG69">
    <cfRule type="expression" dxfId="45" priority="5">
      <formula>WEEKDAY(DATE($Q$62,$C$63,C$64))=1</formula>
    </cfRule>
    <cfRule type="expression" dxfId="44" priority="6">
      <formula>WEEKDAY(DATE($Q$62,$C$63,C$64))=7</formula>
    </cfRule>
  </conditionalFormatting>
  <conditionalFormatting sqref="C73:AG78">
    <cfRule type="expression" dxfId="43" priority="3">
      <formula>WEEKDAY(DATE($Q$71,$C$72,C$73))=7</formula>
    </cfRule>
    <cfRule type="expression" dxfId="42" priority="4">
      <formula>WEEKDAY(DATE($Q$71,$C$72,C$73))=1</formula>
    </cfRule>
  </conditionalFormatting>
  <conditionalFormatting sqref="C10:AG15">
    <cfRule type="expression" dxfId="41" priority="20">
      <formula>WEEKDAY(DATE($Q$8,$C$9,C$10))=7</formula>
    </cfRule>
    <cfRule type="expression" dxfId="40" priority="21">
      <formula>WEEKDAY(DATE($Q$8,$C$9,C$10))=1</formula>
    </cfRule>
  </conditionalFormatting>
  <dataValidations disablePrompts="1" count="4">
    <dataValidation type="list" allowBlank="1" showInputMessage="1" showErrorMessage="1" sqref="D4:J4" xr:uid="{295E909A-71EA-4CB7-A78B-4459406854C5}">
      <formula1>"発注方式を選んで下さい。,発注者指定型,受注者希望型"</formula1>
    </dataValidation>
    <dataValidation type="list" allowBlank="1" showInputMessage="1" showErrorMessage="1" sqref="C14:AG15 C77:AG78 C41:AG42 C32:AG33 C50:AG51 C59:AG60 C68:AG69 C23:AG24" xr:uid="{7B85C5A2-7307-49C6-BAB9-75637F04105C}">
      <formula1>"●,〇"</formula1>
    </dataValidation>
    <dataValidation type="list" allowBlank="1" showInputMessage="1" showErrorMessage="1" sqref="Q8" xr:uid="{7ACE18EC-27B0-40FB-A190-D32E253BE200}">
      <formula1>"2020,2021,2022,2023,2024,2025,2026,2027,2028,2029,2030,2031,2032,2033"</formula1>
    </dataValidation>
    <dataValidation type="list" allowBlank="1" showInputMessage="1" showErrorMessage="1" sqref="C76:AG76 C13:AG13 C22:AG22 C31:AG31 C40:AG40 C49:AG49 C58:AG58 C67:AG67" xr:uid="{E0286317-63DF-407F-B0AC-8A335D9077C7}">
      <formula1>"振替,契約,着手,完了,工期,夏季,年末,年始"</formula1>
    </dataValidation>
  </dataValidations>
  <printOptions horizontalCentered="1" verticalCentered="1"/>
  <pageMargins left="0.51181102362204722" right="0.51181102362204722" top="0.11811023622047245" bottom="0" header="0.31496062992125984" footer="0"/>
  <pageSetup paperSize="9" scale="56" orientation="portrait" r:id="rId1"/>
  <headerFooter>
    <oddHeader>&amp;R&amp;"ＭＳ Ｐ明朝,標準"&amp;12施工様式－50</oddHeader>
    <oddFooter>&amp;L(施工）R5.6 改 A4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534C4-22AD-4D9F-8B89-86A781B274C3}">
  <dimension ref="B1:AK95"/>
  <sheetViews>
    <sheetView view="pageBreakPreview" zoomScale="85" zoomScaleNormal="80" zoomScaleSheetLayoutView="85" workbookViewId="0">
      <selection activeCell="B96" sqref="B96"/>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x14ac:dyDescent="0.15">
      <c r="AK1" s="102" t="s">
        <v>63</v>
      </c>
    </row>
    <row r="2" spans="2:37" x14ac:dyDescent="0.15">
      <c r="AK2" s="102"/>
    </row>
    <row r="3" spans="2:37" ht="24" x14ac:dyDescent="0.15">
      <c r="B3" s="13" t="s">
        <v>14</v>
      </c>
      <c r="L3" s="85" t="s">
        <v>57</v>
      </c>
      <c r="N3" s="32"/>
      <c r="AA3" s="84"/>
      <c r="AB3" s="84"/>
      <c r="AC3" s="84"/>
      <c r="AD3" s="84"/>
      <c r="AE3" s="84"/>
      <c r="AF3" s="84"/>
      <c r="AG3" s="84"/>
      <c r="AH3" s="17"/>
      <c r="AI3" s="165" t="s">
        <v>48</v>
      </c>
      <c r="AJ3" s="165"/>
      <c r="AK3" s="29"/>
    </row>
    <row r="4" spans="2:37" ht="14.25" customHeight="1" x14ac:dyDescent="0.15">
      <c r="B4" t="s">
        <v>29</v>
      </c>
      <c r="D4" s="193" t="str">
        <f>'No.1 '!D4</f>
        <v>発注方式を選んで下さい。</v>
      </c>
      <c r="E4" s="193"/>
      <c r="F4" s="193"/>
      <c r="G4" s="193"/>
      <c r="H4" s="193"/>
      <c r="I4" s="193"/>
      <c r="J4" s="193"/>
      <c r="K4" s="36"/>
      <c r="L4" s="36"/>
      <c r="M4" s="36"/>
      <c r="N4" s="36"/>
      <c r="O4" s="36"/>
      <c r="P4" s="36"/>
      <c r="R4" s="167" t="s">
        <v>56</v>
      </c>
      <c r="S4" s="168"/>
      <c r="T4" s="168"/>
      <c r="U4" s="168"/>
      <c r="V4" s="168"/>
      <c r="W4" s="168"/>
      <c r="X4" s="168"/>
      <c r="Y4" s="169"/>
      <c r="AA4" s="84"/>
      <c r="AB4" s="84"/>
      <c r="AC4" s="84"/>
      <c r="AD4" s="84"/>
      <c r="AE4" s="84"/>
      <c r="AF4" s="84"/>
      <c r="AG4" s="84"/>
    </row>
    <row r="5" spans="2:37" ht="14.25" x14ac:dyDescent="0.15">
      <c r="B5" s="14" t="s">
        <v>10</v>
      </c>
      <c r="C5" s="15"/>
      <c r="D5" s="194">
        <f>'No.1 '!D5</f>
        <v>0</v>
      </c>
      <c r="E5" s="194"/>
      <c r="F5" s="194"/>
      <c r="G5" s="194"/>
      <c r="H5" s="194"/>
      <c r="I5" s="194"/>
      <c r="J5" s="194"/>
      <c r="K5" s="194"/>
      <c r="L5" s="194"/>
      <c r="M5" s="194"/>
      <c r="N5" s="194"/>
      <c r="O5" s="194"/>
      <c r="P5" s="194"/>
      <c r="R5" s="170"/>
      <c r="S5" s="171"/>
      <c r="T5" s="171"/>
      <c r="U5" s="171"/>
      <c r="V5" s="171"/>
      <c r="W5" s="171"/>
      <c r="X5" s="171"/>
      <c r="Y5" s="172"/>
      <c r="AA5" s="84"/>
      <c r="AB5" s="84"/>
      <c r="AC5" s="84"/>
      <c r="AD5" s="84"/>
      <c r="AE5" s="84"/>
      <c r="AF5" s="84"/>
      <c r="AG5" s="84"/>
    </row>
    <row r="6" spans="2:37" ht="14.25" x14ac:dyDescent="0.15">
      <c r="B6" s="105" t="s">
        <v>11</v>
      </c>
      <c r="C6" s="105"/>
      <c r="D6" s="195" t="str">
        <f>IF('No.1 '!D6=0,"",'No.1 '!D6)</f>
        <v/>
      </c>
      <c r="E6" s="195"/>
      <c r="F6" s="195"/>
      <c r="G6" s="195"/>
      <c r="H6" s="195"/>
      <c r="I6" s="195"/>
      <c r="J6" s="18" t="s">
        <v>12</v>
      </c>
      <c r="K6" s="195" t="str">
        <f>IF('No.1 '!K6=0,"",'No.1 '!K6)</f>
        <v/>
      </c>
      <c r="L6" s="195"/>
      <c r="M6" s="195"/>
      <c r="N6" s="195"/>
      <c r="O6" s="195"/>
      <c r="P6" s="195"/>
      <c r="R6" s="173"/>
      <c r="S6" s="174"/>
      <c r="T6" s="174"/>
      <c r="U6" s="174"/>
      <c r="V6" s="174"/>
      <c r="W6" s="174"/>
      <c r="X6" s="174"/>
      <c r="Y6" s="175"/>
      <c r="AF6" s="107" t="s">
        <v>34</v>
      </c>
      <c r="AG6" s="107"/>
      <c r="AH6" s="196" t="str">
        <f>IF('No.1 '!AH6=0,"",'No.1 '!AH6)</f>
        <v/>
      </c>
      <c r="AI6" s="196"/>
      <c r="AJ6" s="196"/>
      <c r="AK6" s="196"/>
    </row>
    <row r="7" spans="2:37" ht="9" customHeight="1" thickBot="1" x14ac:dyDescent="0.2"/>
    <row r="8" spans="2:37" ht="13.5" customHeight="1" x14ac:dyDescent="0.15">
      <c r="B8" s="4" t="s">
        <v>31</v>
      </c>
      <c r="C8" s="37"/>
      <c r="D8" s="38"/>
      <c r="E8" s="38"/>
      <c r="F8" s="38"/>
      <c r="G8" s="38"/>
      <c r="H8" s="38"/>
      <c r="I8" s="38"/>
      <c r="J8" s="38"/>
      <c r="K8" s="38"/>
      <c r="L8" s="38"/>
      <c r="M8" s="38"/>
      <c r="N8" s="38"/>
      <c r="O8" s="38"/>
      <c r="P8" s="38"/>
      <c r="Q8" s="133">
        <f>IF('No.1 '!C72=12,'No.1 '!Q71+1,'No.1 '!Q71)</f>
        <v>2023</v>
      </c>
      <c r="R8" s="133"/>
      <c r="S8" s="133"/>
      <c r="T8" s="38"/>
      <c r="U8" s="38"/>
      <c r="V8" s="38"/>
      <c r="W8" s="38"/>
      <c r="X8" s="38"/>
      <c r="Y8" s="38"/>
      <c r="Z8" s="38"/>
      <c r="AA8" s="38"/>
      <c r="AB8" s="38"/>
      <c r="AC8" s="38"/>
      <c r="AD8" s="38"/>
      <c r="AE8" s="38"/>
      <c r="AF8" s="38"/>
      <c r="AG8" s="41"/>
      <c r="AH8" s="110" t="s">
        <v>8</v>
      </c>
      <c r="AI8" s="111"/>
      <c r="AJ8" s="116" t="s">
        <v>6</v>
      </c>
      <c r="AK8" s="117"/>
    </row>
    <row r="9" spans="2:37" ht="13.5" customHeight="1" x14ac:dyDescent="0.15">
      <c r="B9" s="39" t="s">
        <v>0</v>
      </c>
      <c r="C9" s="134">
        <f>IF('No.1 '!C72=12,1,'No.1 '!C72+1)</f>
        <v>9</v>
      </c>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6"/>
      <c r="AH9" s="112"/>
      <c r="AI9" s="113"/>
      <c r="AJ9" s="118"/>
      <c r="AK9" s="119"/>
    </row>
    <row r="10" spans="2:37" x14ac:dyDescent="0.15">
      <c r="B10" s="5" t="s">
        <v>1</v>
      </c>
      <c r="C10" s="9">
        <v>1</v>
      </c>
      <c r="D10" s="9">
        <v>2</v>
      </c>
      <c r="E10" s="9">
        <v>3</v>
      </c>
      <c r="F10" s="9">
        <v>4</v>
      </c>
      <c r="G10" s="9">
        <v>5</v>
      </c>
      <c r="H10" s="9">
        <v>6</v>
      </c>
      <c r="I10" s="9">
        <v>7</v>
      </c>
      <c r="J10" s="9">
        <v>8</v>
      </c>
      <c r="K10" s="9">
        <v>9</v>
      </c>
      <c r="L10" s="9">
        <v>10</v>
      </c>
      <c r="M10" s="9">
        <v>11</v>
      </c>
      <c r="N10" s="9">
        <v>12</v>
      </c>
      <c r="O10" s="9">
        <v>13</v>
      </c>
      <c r="P10" s="9">
        <v>14</v>
      </c>
      <c r="Q10" s="9">
        <v>15</v>
      </c>
      <c r="R10" s="9">
        <v>16</v>
      </c>
      <c r="S10" s="9">
        <v>17</v>
      </c>
      <c r="T10" s="9">
        <v>18</v>
      </c>
      <c r="U10" s="9">
        <v>19</v>
      </c>
      <c r="V10" s="9">
        <v>20</v>
      </c>
      <c r="W10" s="9">
        <v>21</v>
      </c>
      <c r="X10" s="9">
        <v>22</v>
      </c>
      <c r="Y10" s="9">
        <v>23</v>
      </c>
      <c r="Z10" s="9">
        <v>24</v>
      </c>
      <c r="AA10" s="9">
        <v>25</v>
      </c>
      <c r="AB10" s="9">
        <v>26</v>
      </c>
      <c r="AC10" s="9">
        <v>27</v>
      </c>
      <c r="AD10" s="9">
        <v>28</v>
      </c>
      <c r="AE10" s="9">
        <f>IF(AD10+1&gt;(DAY(DATE(Q8,C9+1,0))),"",AD10+1)</f>
        <v>29</v>
      </c>
      <c r="AF10" s="9">
        <f>IF(C9=2,"",30)</f>
        <v>30</v>
      </c>
      <c r="AG10" s="9" t="str">
        <f>IF(OR(C9=2,C9=4,C9=6,C9=9,C9=11),"",31)</f>
        <v/>
      </c>
      <c r="AH10" s="114"/>
      <c r="AI10" s="115"/>
      <c r="AJ10" s="120"/>
      <c r="AK10" s="121"/>
    </row>
    <row r="11" spans="2:37" x14ac:dyDescent="0.15">
      <c r="B11" s="5" t="s">
        <v>3</v>
      </c>
      <c r="C11" s="42">
        <f>IF(C10="","",DATE($Q8,$C9,C10))</f>
        <v>45170</v>
      </c>
      <c r="D11" s="42">
        <f t="shared" ref="D11:AG11" si="0">IF(D10="","",DATE($Q8,$C9,D10))</f>
        <v>45171</v>
      </c>
      <c r="E11" s="42">
        <f t="shared" si="0"/>
        <v>45172</v>
      </c>
      <c r="F11" s="42">
        <f t="shared" si="0"/>
        <v>45173</v>
      </c>
      <c r="G11" s="42">
        <f t="shared" si="0"/>
        <v>45174</v>
      </c>
      <c r="H11" s="42">
        <f t="shared" si="0"/>
        <v>45175</v>
      </c>
      <c r="I11" s="42">
        <f t="shared" si="0"/>
        <v>45176</v>
      </c>
      <c r="J11" s="42">
        <f t="shared" si="0"/>
        <v>45177</v>
      </c>
      <c r="K11" s="42">
        <f t="shared" si="0"/>
        <v>45178</v>
      </c>
      <c r="L11" s="42">
        <f t="shared" si="0"/>
        <v>45179</v>
      </c>
      <c r="M11" s="42">
        <f t="shared" si="0"/>
        <v>45180</v>
      </c>
      <c r="N11" s="42">
        <f t="shared" si="0"/>
        <v>45181</v>
      </c>
      <c r="O11" s="42">
        <f t="shared" si="0"/>
        <v>45182</v>
      </c>
      <c r="P11" s="42">
        <f t="shared" si="0"/>
        <v>45183</v>
      </c>
      <c r="Q11" s="42">
        <f t="shared" si="0"/>
        <v>45184</v>
      </c>
      <c r="R11" s="42">
        <f t="shared" si="0"/>
        <v>45185</v>
      </c>
      <c r="S11" s="42">
        <f t="shared" si="0"/>
        <v>45186</v>
      </c>
      <c r="T11" s="42">
        <f t="shared" si="0"/>
        <v>45187</v>
      </c>
      <c r="U11" s="42">
        <f t="shared" si="0"/>
        <v>45188</v>
      </c>
      <c r="V11" s="42">
        <f t="shared" si="0"/>
        <v>45189</v>
      </c>
      <c r="W11" s="42">
        <f t="shared" si="0"/>
        <v>45190</v>
      </c>
      <c r="X11" s="42">
        <f t="shared" si="0"/>
        <v>45191</v>
      </c>
      <c r="Y11" s="42">
        <f t="shared" si="0"/>
        <v>45192</v>
      </c>
      <c r="Z11" s="42">
        <f t="shared" si="0"/>
        <v>45193</v>
      </c>
      <c r="AA11" s="42">
        <f t="shared" si="0"/>
        <v>45194</v>
      </c>
      <c r="AB11" s="42">
        <f t="shared" si="0"/>
        <v>45195</v>
      </c>
      <c r="AC11" s="42">
        <f t="shared" si="0"/>
        <v>45196</v>
      </c>
      <c r="AD11" s="42">
        <f t="shared" si="0"/>
        <v>45197</v>
      </c>
      <c r="AE11" s="42">
        <f t="shared" si="0"/>
        <v>45198</v>
      </c>
      <c r="AF11" s="42">
        <f t="shared" si="0"/>
        <v>45199</v>
      </c>
      <c r="AG11" s="42" t="str">
        <f t="shared" si="0"/>
        <v/>
      </c>
      <c r="AH11" s="137" t="s">
        <v>5</v>
      </c>
      <c r="AI11" s="140" t="s">
        <v>7</v>
      </c>
      <c r="AJ11" s="143" t="s">
        <v>5</v>
      </c>
      <c r="AK11" s="145" t="s">
        <v>7</v>
      </c>
    </row>
    <row r="12" spans="2:37" ht="28.5" customHeight="1" x14ac:dyDescent="0.15">
      <c r="B12" s="129" t="s">
        <v>4</v>
      </c>
      <c r="C12" s="71"/>
      <c r="D12" s="71"/>
      <c r="E12" s="71"/>
      <c r="F12" s="72"/>
      <c r="G12" s="68"/>
      <c r="H12" s="71"/>
      <c r="I12" s="71"/>
      <c r="J12" s="71"/>
      <c r="K12" s="71"/>
      <c r="L12" s="71"/>
      <c r="M12" s="71"/>
      <c r="N12" s="71"/>
      <c r="O12" s="71"/>
      <c r="P12" s="71"/>
      <c r="Q12" s="71"/>
      <c r="R12" s="71"/>
      <c r="S12" s="71"/>
      <c r="T12" s="71"/>
      <c r="U12" s="73"/>
      <c r="V12" s="68"/>
      <c r="W12" s="71"/>
      <c r="X12" s="71"/>
      <c r="Y12" s="71"/>
      <c r="Z12" s="72"/>
      <c r="AA12" s="71"/>
      <c r="AB12" s="71"/>
      <c r="AC12" s="71"/>
      <c r="AD12" s="71"/>
      <c r="AE12" s="71"/>
      <c r="AF12" s="71"/>
      <c r="AG12" s="74"/>
      <c r="AH12" s="138"/>
      <c r="AI12" s="141"/>
      <c r="AJ12" s="143"/>
      <c r="AK12" s="145"/>
    </row>
    <row r="13" spans="2:37" s="2" customFormat="1" ht="28.5" customHeight="1" x14ac:dyDescent="0.15">
      <c r="B13" s="130"/>
      <c r="C13" s="49"/>
      <c r="D13" s="49"/>
      <c r="E13" s="49"/>
      <c r="F13" s="78"/>
      <c r="G13" s="49"/>
      <c r="H13" s="49"/>
      <c r="I13" s="49"/>
      <c r="J13" s="49"/>
      <c r="K13" s="49"/>
      <c r="L13" s="49"/>
      <c r="M13" s="49"/>
      <c r="N13" s="49"/>
      <c r="O13" s="49"/>
      <c r="P13" s="49"/>
      <c r="Q13" s="49"/>
      <c r="R13" s="49"/>
      <c r="S13" s="49"/>
      <c r="T13" s="49"/>
      <c r="U13" s="79"/>
      <c r="V13" s="49"/>
      <c r="W13" s="49"/>
      <c r="X13" s="49"/>
      <c r="Y13" s="49"/>
      <c r="Z13" s="78"/>
      <c r="AA13" s="49"/>
      <c r="AB13" s="49"/>
      <c r="AC13" s="49"/>
      <c r="AD13" s="49"/>
      <c r="AE13" s="49"/>
      <c r="AF13" s="49"/>
      <c r="AG13" s="49"/>
      <c r="AH13" s="139"/>
      <c r="AI13" s="142"/>
      <c r="AJ13" s="144"/>
      <c r="AK13" s="146"/>
    </row>
    <row r="14" spans="2:37" s="1" customFormat="1" x14ac:dyDescent="0.15">
      <c r="B14" s="5" t="s">
        <v>2</v>
      </c>
      <c r="C14" s="9"/>
      <c r="D14" s="9"/>
      <c r="E14" s="9"/>
      <c r="F14" s="40"/>
      <c r="G14" s="9"/>
      <c r="H14" s="9"/>
      <c r="I14" s="9"/>
      <c r="J14" s="9"/>
      <c r="K14" s="9"/>
      <c r="L14" s="9"/>
      <c r="M14" s="9"/>
      <c r="N14" s="9"/>
      <c r="O14" s="9"/>
      <c r="P14" s="9"/>
      <c r="Q14" s="9"/>
      <c r="R14" s="9"/>
      <c r="S14" s="9"/>
      <c r="T14" s="9"/>
      <c r="U14" s="9"/>
      <c r="V14" s="9"/>
      <c r="W14" s="9"/>
      <c r="X14" s="9"/>
      <c r="Y14" s="9"/>
      <c r="Z14" s="40"/>
      <c r="AA14" s="9"/>
      <c r="AB14" s="9"/>
      <c r="AC14" s="9"/>
      <c r="AD14" s="9"/>
      <c r="AE14" s="9"/>
      <c r="AF14" s="9"/>
      <c r="AG14" s="9"/>
      <c r="AH14" s="7">
        <f>COUNTIF(C14:AG14,"●")</f>
        <v>0</v>
      </c>
      <c r="AI14" s="125" t="str">
        <f>IF(AH14=0,"",AH15/AH14)</f>
        <v/>
      </c>
      <c r="AJ14" s="11">
        <f>AH14+'No.1 '!AJ77</f>
        <v>0</v>
      </c>
      <c r="AK14" s="127" t="str">
        <f>IF(AJ14=0,"",AJ15/AJ14)</f>
        <v/>
      </c>
    </row>
    <row r="15" spans="2:37" s="1" customFormat="1" ht="14.25" thickBot="1" x14ac:dyDescent="0.2">
      <c r="B15" s="6" t="s">
        <v>9</v>
      </c>
      <c r="C15" s="26"/>
      <c r="D15" s="26"/>
      <c r="E15" s="26"/>
      <c r="F15" s="35"/>
      <c r="G15" s="26"/>
      <c r="H15" s="26"/>
      <c r="I15" s="26"/>
      <c r="J15" s="26"/>
      <c r="K15" s="26"/>
      <c r="L15" s="26"/>
      <c r="M15" s="26"/>
      <c r="N15" s="26"/>
      <c r="O15" s="26"/>
      <c r="P15" s="26"/>
      <c r="Q15" s="26"/>
      <c r="R15" s="26"/>
      <c r="S15" s="26"/>
      <c r="T15" s="26"/>
      <c r="U15" s="26"/>
      <c r="V15" s="26"/>
      <c r="W15" s="26"/>
      <c r="X15" s="26"/>
      <c r="Y15" s="26"/>
      <c r="Z15" s="35"/>
      <c r="AA15" s="26"/>
      <c r="AB15" s="26"/>
      <c r="AC15" s="26"/>
      <c r="AD15" s="26"/>
      <c r="AE15" s="26"/>
      <c r="AF15" s="26"/>
      <c r="AG15" s="26"/>
      <c r="AH15" s="8">
        <f>COUNTIF(C15:AG15,"●")</f>
        <v>0</v>
      </c>
      <c r="AI15" s="126"/>
      <c r="AJ15" s="12">
        <f>AH15+'No.1 '!AJ78</f>
        <v>0</v>
      </c>
      <c r="AK15" s="128"/>
    </row>
    <row r="16" spans="2:37" ht="9" customHeight="1" thickBot="1" x14ac:dyDescent="0.2"/>
    <row r="17" spans="2:37" ht="13.5" customHeight="1" x14ac:dyDescent="0.15">
      <c r="B17" s="4" t="s">
        <v>31</v>
      </c>
      <c r="C17" s="37"/>
      <c r="D17" s="38"/>
      <c r="E17" s="38"/>
      <c r="F17" s="38"/>
      <c r="G17" s="38"/>
      <c r="H17" s="38"/>
      <c r="I17" s="38"/>
      <c r="J17" s="38"/>
      <c r="K17" s="38"/>
      <c r="L17" s="38"/>
      <c r="M17" s="38"/>
      <c r="N17" s="38"/>
      <c r="O17" s="38"/>
      <c r="P17" s="38"/>
      <c r="Q17" s="133">
        <f>IF(C9=12,Q8+1,Q8)</f>
        <v>2023</v>
      </c>
      <c r="R17" s="133"/>
      <c r="S17" s="133"/>
      <c r="T17" s="38"/>
      <c r="U17" s="38"/>
      <c r="V17" s="38"/>
      <c r="W17" s="38"/>
      <c r="X17" s="38"/>
      <c r="Y17" s="38"/>
      <c r="Z17" s="38"/>
      <c r="AA17" s="38"/>
      <c r="AB17" s="38"/>
      <c r="AC17" s="38"/>
      <c r="AD17" s="38"/>
      <c r="AE17" s="38"/>
      <c r="AF17" s="38"/>
      <c r="AG17" s="41"/>
      <c r="AH17" s="110" t="s">
        <v>8</v>
      </c>
      <c r="AI17" s="111"/>
      <c r="AJ17" s="116" t="s">
        <v>6</v>
      </c>
      <c r="AK17" s="117"/>
    </row>
    <row r="18" spans="2:37" ht="13.5" customHeight="1" x14ac:dyDescent="0.15">
      <c r="B18" s="39" t="s">
        <v>0</v>
      </c>
      <c r="C18" s="134">
        <f>IF(C9=12,1,C9+1)</f>
        <v>10</v>
      </c>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6"/>
      <c r="AH18" s="112"/>
      <c r="AI18" s="113"/>
      <c r="AJ18" s="118"/>
      <c r="AK18" s="119"/>
    </row>
    <row r="19" spans="2:37" x14ac:dyDescent="0.15">
      <c r="B19" s="5" t="s">
        <v>1</v>
      </c>
      <c r="C19" s="9">
        <v>1</v>
      </c>
      <c r="D19" s="9">
        <v>2</v>
      </c>
      <c r="E19" s="9">
        <v>3</v>
      </c>
      <c r="F19" s="9">
        <v>4</v>
      </c>
      <c r="G19" s="9">
        <v>5</v>
      </c>
      <c r="H19" s="9">
        <v>6</v>
      </c>
      <c r="I19" s="9">
        <v>7</v>
      </c>
      <c r="J19" s="9">
        <v>8</v>
      </c>
      <c r="K19" s="9">
        <v>9</v>
      </c>
      <c r="L19" s="9">
        <v>10</v>
      </c>
      <c r="M19" s="9">
        <v>11</v>
      </c>
      <c r="N19" s="9">
        <v>12</v>
      </c>
      <c r="O19" s="9">
        <v>13</v>
      </c>
      <c r="P19" s="9">
        <v>14</v>
      </c>
      <c r="Q19" s="9">
        <v>15</v>
      </c>
      <c r="R19" s="9">
        <v>16</v>
      </c>
      <c r="S19" s="9">
        <v>17</v>
      </c>
      <c r="T19" s="9">
        <v>18</v>
      </c>
      <c r="U19" s="9">
        <v>19</v>
      </c>
      <c r="V19" s="9">
        <v>20</v>
      </c>
      <c r="W19" s="9">
        <v>21</v>
      </c>
      <c r="X19" s="9">
        <v>22</v>
      </c>
      <c r="Y19" s="9">
        <v>23</v>
      </c>
      <c r="Z19" s="9">
        <v>24</v>
      </c>
      <c r="AA19" s="9">
        <v>25</v>
      </c>
      <c r="AB19" s="9">
        <v>26</v>
      </c>
      <c r="AC19" s="9">
        <v>27</v>
      </c>
      <c r="AD19" s="9">
        <v>28</v>
      </c>
      <c r="AE19" s="9">
        <f>IF(AD19+1&gt;(DAY(DATE(Q17,C18+1,0))),"",AD19+1)</f>
        <v>29</v>
      </c>
      <c r="AF19" s="9">
        <f>IF(C18=2,"",30)</f>
        <v>30</v>
      </c>
      <c r="AG19" s="9">
        <f>IF(OR(C18=2,C18=4,C18=6,C18=9,C18=11),"",31)</f>
        <v>31</v>
      </c>
      <c r="AH19" s="114"/>
      <c r="AI19" s="115"/>
      <c r="AJ19" s="120"/>
      <c r="AK19" s="121"/>
    </row>
    <row r="20" spans="2:37" x14ac:dyDescent="0.15">
      <c r="B20" s="5" t="s">
        <v>3</v>
      </c>
      <c r="C20" s="42">
        <f>IF(C19="","",DATE($Q17,$C18,C19))</f>
        <v>45200</v>
      </c>
      <c r="D20" s="42">
        <f t="shared" ref="D20:AG20" si="1">IF(D19="","",DATE($Q17,$C18,D19))</f>
        <v>45201</v>
      </c>
      <c r="E20" s="42">
        <f t="shared" si="1"/>
        <v>45202</v>
      </c>
      <c r="F20" s="42">
        <f t="shared" si="1"/>
        <v>45203</v>
      </c>
      <c r="G20" s="42">
        <f t="shared" si="1"/>
        <v>45204</v>
      </c>
      <c r="H20" s="42">
        <f t="shared" si="1"/>
        <v>45205</v>
      </c>
      <c r="I20" s="42">
        <f t="shared" si="1"/>
        <v>45206</v>
      </c>
      <c r="J20" s="42">
        <f t="shared" si="1"/>
        <v>45207</v>
      </c>
      <c r="K20" s="42">
        <f t="shared" si="1"/>
        <v>45208</v>
      </c>
      <c r="L20" s="42">
        <f t="shared" si="1"/>
        <v>45209</v>
      </c>
      <c r="M20" s="42">
        <f t="shared" si="1"/>
        <v>45210</v>
      </c>
      <c r="N20" s="42">
        <f t="shared" si="1"/>
        <v>45211</v>
      </c>
      <c r="O20" s="42">
        <f t="shared" si="1"/>
        <v>45212</v>
      </c>
      <c r="P20" s="42">
        <f t="shared" si="1"/>
        <v>45213</v>
      </c>
      <c r="Q20" s="42">
        <f t="shared" si="1"/>
        <v>45214</v>
      </c>
      <c r="R20" s="42">
        <f t="shared" si="1"/>
        <v>45215</v>
      </c>
      <c r="S20" s="42">
        <f t="shared" si="1"/>
        <v>45216</v>
      </c>
      <c r="T20" s="42">
        <f t="shared" si="1"/>
        <v>45217</v>
      </c>
      <c r="U20" s="42">
        <f t="shared" si="1"/>
        <v>45218</v>
      </c>
      <c r="V20" s="42">
        <f t="shared" si="1"/>
        <v>45219</v>
      </c>
      <c r="W20" s="42">
        <f t="shared" si="1"/>
        <v>45220</v>
      </c>
      <c r="X20" s="42">
        <f t="shared" si="1"/>
        <v>45221</v>
      </c>
      <c r="Y20" s="42">
        <f t="shared" si="1"/>
        <v>45222</v>
      </c>
      <c r="Z20" s="42">
        <f t="shared" si="1"/>
        <v>45223</v>
      </c>
      <c r="AA20" s="42">
        <f t="shared" si="1"/>
        <v>45224</v>
      </c>
      <c r="AB20" s="42">
        <f t="shared" si="1"/>
        <v>45225</v>
      </c>
      <c r="AC20" s="42">
        <f t="shared" si="1"/>
        <v>45226</v>
      </c>
      <c r="AD20" s="42">
        <f t="shared" si="1"/>
        <v>45227</v>
      </c>
      <c r="AE20" s="42">
        <f t="shared" si="1"/>
        <v>45228</v>
      </c>
      <c r="AF20" s="42">
        <f t="shared" si="1"/>
        <v>45229</v>
      </c>
      <c r="AG20" s="42">
        <f t="shared" si="1"/>
        <v>45230</v>
      </c>
      <c r="AH20" s="137" t="s">
        <v>5</v>
      </c>
      <c r="AI20" s="140" t="s">
        <v>7</v>
      </c>
      <c r="AJ20" s="143" t="s">
        <v>5</v>
      </c>
      <c r="AK20" s="145" t="s">
        <v>7</v>
      </c>
    </row>
    <row r="21" spans="2:37" ht="28.5" customHeight="1" x14ac:dyDescent="0.15">
      <c r="B21" s="129" t="s">
        <v>4</v>
      </c>
      <c r="C21" s="71"/>
      <c r="D21" s="71"/>
      <c r="E21" s="71"/>
      <c r="F21" s="72"/>
      <c r="G21" s="71"/>
      <c r="H21" s="71"/>
      <c r="I21" s="71"/>
      <c r="J21" s="71"/>
      <c r="K21" s="71"/>
      <c r="L21" s="71"/>
      <c r="M21" s="71"/>
      <c r="N21" s="71"/>
      <c r="O21" s="71"/>
      <c r="P21" s="71"/>
      <c r="Q21" s="71"/>
      <c r="R21" s="71"/>
      <c r="S21" s="71"/>
      <c r="T21" s="71"/>
      <c r="U21" s="71"/>
      <c r="V21" s="71"/>
      <c r="W21" s="71"/>
      <c r="X21" s="71"/>
      <c r="Y21" s="71"/>
      <c r="Z21" s="72"/>
      <c r="AA21" s="71"/>
      <c r="AB21" s="71"/>
      <c r="AC21" s="71"/>
      <c r="AD21" s="71"/>
      <c r="AE21" s="71"/>
      <c r="AF21" s="71"/>
      <c r="AG21" s="74"/>
      <c r="AH21" s="138"/>
      <c r="AI21" s="141"/>
      <c r="AJ21" s="143"/>
      <c r="AK21" s="145"/>
    </row>
    <row r="22" spans="2:37" s="2" customFormat="1" ht="28.5" customHeight="1" x14ac:dyDescent="0.15">
      <c r="B22" s="130"/>
      <c r="C22" s="57"/>
      <c r="D22" s="57"/>
      <c r="E22" s="57"/>
      <c r="F22" s="80"/>
      <c r="G22" s="57"/>
      <c r="H22" s="57"/>
      <c r="I22" s="57"/>
      <c r="J22" s="57"/>
      <c r="K22" s="57"/>
      <c r="L22" s="57"/>
      <c r="M22" s="57"/>
      <c r="N22" s="57"/>
      <c r="O22" s="57"/>
      <c r="P22" s="57"/>
      <c r="Q22" s="57"/>
      <c r="R22" s="57"/>
      <c r="S22" s="57"/>
      <c r="T22" s="57"/>
      <c r="U22" s="57"/>
      <c r="V22" s="57"/>
      <c r="W22" s="57"/>
      <c r="X22" s="57"/>
      <c r="Y22" s="57"/>
      <c r="Z22" s="80"/>
      <c r="AA22" s="57"/>
      <c r="AB22" s="57"/>
      <c r="AC22" s="57"/>
      <c r="AD22" s="57"/>
      <c r="AE22" s="57"/>
      <c r="AF22" s="57"/>
      <c r="AG22" s="57"/>
      <c r="AH22" s="139"/>
      <c r="AI22" s="142"/>
      <c r="AJ22" s="144"/>
      <c r="AK22" s="146"/>
    </row>
    <row r="23" spans="2:37" s="1" customFormat="1" x14ac:dyDescent="0.15">
      <c r="B23" s="5" t="s">
        <v>2</v>
      </c>
      <c r="C23" s="9"/>
      <c r="D23" s="9"/>
      <c r="E23" s="9"/>
      <c r="F23" s="40"/>
      <c r="G23" s="9"/>
      <c r="H23" s="9"/>
      <c r="I23" s="9"/>
      <c r="J23" s="9"/>
      <c r="K23" s="9"/>
      <c r="L23" s="9"/>
      <c r="M23" s="9"/>
      <c r="N23" s="9"/>
      <c r="O23" s="9"/>
      <c r="P23" s="9"/>
      <c r="Q23" s="9"/>
      <c r="R23" s="9"/>
      <c r="S23" s="9"/>
      <c r="T23" s="9"/>
      <c r="U23" s="9"/>
      <c r="V23" s="9"/>
      <c r="W23" s="9"/>
      <c r="X23" s="9"/>
      <c r="Y23" s="9"/>
      <c r="Z23" s="40"/>
      <c r="AA23" s="9"/>
      <c r="AB23" s="9"/>
      <c r="AC23" s="9"/>
      <c r="AD23" s="9"/>
      <c r="AE23" s="9"/>
      <c r="AF23" s="9"/>
      <c r="AG23" s="9"/>
      <c r="AH23" s="7">
        <f>COUNTIF(C23:AG23,"●")</f>
        <v>0</v>
      </c>
      <c r="AI23" s="125" t="str">
        <f>IF(AH23=0,"",AH24/AH23)</f>
        <v/>
      </c>
      <c r="AJ23" s="11">
        <f>AJ14+AH23</f>
        <v>0</v>
      </c>
      <c r="AK23" s="127" t="str">
        <f>IF(AJ23=0,"",AJ24/AJ23)</f>
        <v/>
      </c>
    </row>
    <row r="24" spans="2:37" s="1" customFormat="1" ht="14.25" thickBot="1" x14ac:dyDescent="0.2">
      <c r="B24" s="6" t="s">
        <v>9</v>
      </c>
      <c r="C24" s="26"/>
      <c r="D24" s="26"/>
      <c r="E24" s="26"/>
      <c r="F24" s="35"/>
      <c r="G24" s="26"/>
      <c r="H24" s="26"/>
      <c r="I24" s="26"/>
      <c r="J24" s="26"/>
      <c r="K24" s="26"/>
      <c r="L24" s="26"/>
      <c r="M24" s="26"/>
      <c r="N24" s="26"/>
      <c r="O24" s="26"/>
      <c r="P24" s="26"/>
      <c r="Q24" s="26"/>
      <c r="R24" s="26"/>
      <c r="S24" s="26"/>
      <c r="T24" s="26"/>
      <c r="U24" s="26"/>
      <c r="V24" s="26"/>
      <c r="W24" s="26"/>
      <c r="X24" s="26"/>
      <c r="Y24" s="26"/>
      <c r="Z24" s="35"/>
      <c r="AA24" s="26"/>
      <c r="AB24" s="26"/>
      <c r="AC24" s="26"/>
      <c r="AD24" s="26"/>
      <c r="AE24" s="26"/>
      <c r="AF24" s="26"/>
      <c r="AG24" s="26"/>
      <c r="AH24" s="8">
        <f>COUNTIF(C24:AG24,"●")</f>
        <v>0</v>
      </c>
      <c r="AI24" s="126"/>
      <c r="AJ24" s="12">
        <f>AJ15+AH24</f>
        <v>0</v>
      </c>
      <c r="AK24" s="128"/>
    </row>
    <row r="25" spans="2:37" ht="9" customHeight="1" thickBot="1" x14ac:dyDescent="0.2">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row>
    <row r="26" spans="2:37" ht="13.5" customHeight="1" x14ac:dyDescent="0.15">
      <c r="B26" s="4" t="s">
        <v>31</v>
      </c>
      <c r="C26" s="37"/>
      <c r="D26" s="38"/>
      <c r="E26" s="38"/>
      <c r="F26" s="38"/>
      <c r="G26" s="38"/>
      <c r="H26" s="38"/>
      <c r="I26" s="38"/>
      <c r="J26" s="38"/>
      <c r="K26" s="38"/>
      <c r="L26" s="38"/>
      <c r="M26" s="38"/>
      <c r="N26" s="38"/>
      <c r="O26" s="38"/>
      <c r="P26" s="38"/>
      <c r="Q26" s="133">
        <f>IF(C18=12,Q17+1,Q17)</f>
        <v>2023</v>
      </c>
      <c r="R26" s="133"/>
      <c r="S26" s="133"/>
      <c r="T26" s="38"/>
      <c r="U26" s="38"/>
      <c r="V26" s="38"/>
      <c r="W26" s="38"/>
      <c r="X26" s="38"/>
      <c r="Y26" s="38"/>
      <c r="Z26" s="38"/>
      <c r="AA26" s="38"/>
      <c r="AB26" s="38"/>
      <c r="AC26" s="38"/>
      <c r="AD26" s="38"/>
      <c r="AE26" s="38"/>
      <c r="AF26" s="38"/>
      <c r="AG26" s="41"/>
      <c r="AH26" s="110" t="s">
        <v>8</v>
      </c>
      <c r="AI26" s="111"/>
      <c r="AJ26" s="116" t="s">
        <v>6</v>
      </c>
      <c r="AK26" s="117"/>
    </row>
    <row r="27" spans="2:37" ht="13.5" customHeight="1" x14ac:dyDescent="0.15">
      <c r="B27" s="39" t="s">
        <v>0</v>
      </c>
      <c r="C27" s="134">
        <f>IF(C18=12,1,C18+1)</f>
        <v>11</v>
      </c>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6"/>
      <c r="AH27" s="112"/>
      <c r="AI27" s="113"/>
      <c r="AJ27" s="118"/>
      <c r="AK27" s="119"/>
    </row>
    <row r="28" spans="2:37" x14ac:dyDescent="0.15">
      <c r="B28" s="5" t="s">
        <v>1</v>
      </c>
      <c r="C28" s="9">
        <v>1</v>
      </c>
      <c r="D28" s="9">
        <v>2</v>
      </c>
      <c r="E28" s="9">
        <v>3</v>
      </c>
      <c r="F28" s="9">
        <v>4</v>
      </c>
      <c r="G28" s="9">
        <v>5</v>
      </c>
      <c r="H28" s="9">
        <v>6</v>
      </c>
      <c r="I28" s="9">
        <v>7</v>
      </c>
      <c r="J28" s="9">
        <v>8</v>
      </c>
      <c r="K28" s="9">
        <v>9</v>
      </c>
      <c r="L28" s="9">
        <v>10</v>
      </c>
      <c r="M28" s="9">
        <v>11</v>
      </c>
      <c r="N28" s="9">
        <v>12</v>
      </c>
      <c r="O28" s="9">
        <v>13</v>
      </c>
      <c r="P28" s="9">
        <v>14</v>
      </c>
      <c r="Q28" s="9">
        <v>15</v>
      </c>
      <c r="R28" s="9">
        <v>16</v>
      </c>
      <c r="S28" s="9">
        <v>17</v>
      </c>
      <c r="T28" s="9">
        <v>18</v>
      </c>
      <c r="U28" s="9">
        <v>19</v>
      </c>
      <c r="V28" s="9">
        <v>20</v>
      </c>
      <c r="W28" s="9">
        <v>21</v>
      </c>
      <c r="X28" s="9">
        <v>22</v>
      </c>
      <c r="Y28" s="9">
        <v>23</v>
      </c>
      <c r="Z28" s="9">
        <v>24</v>
      </c>
      <c r="AA28" s="9">
        <v>25</v>
      </c>
      <c r="AB28" s="9">
        <v>26</v>
      </c>
      <c r="AC28" s="9">
        <v>27</v>
      </c>
      <c r="AD28" s="9">
        <v>28</v>
      </c>
      <c r="AE28" s="9">
        <f>IF(AD28+1&gt;(DAY(DATE(Q26,C27+1,0))),"",AD28+1)</f>
        <v>29</v>
      </c>
      <c r="AF28" s="9">
        <f>IF(C27=2,"",30)</f>
        <v>30</v>
      </c>
      <c r="AG28" s="9" t="str">
        <f>IF(OR(C27=2,C27=4,C27=6,C27=9,C27=11),"",31)</f>
        <v/>
      </c>
      <c r="AH28" s="114"/>
      <c r="AI28" s="115"/>
      <c r="AJ28" s="120"/>
      <c r="AK28" s="121"/>
    </row>
    <row r="29" spans="2:37" x14ac:dyDescent="0.15">
      <c r="B29" s="5" t="s">
        <v>3</v>
      </c>
      <c r="C29" s="42">
        <f>IF(C28="","",DATE($Q26,$C27,C28))</f>
        <v>45231</v>
      </c>
      <c r="D29" s="42">
        <f t="shared" ref="D29:AG29" si="2">IF(D28="","",DATE($Q26,$C27,D28))</f>
        <v>45232</v>
      </c>
      <c r="E29" s="42">
        <f t="shared" si="2"/>
        <v>45233</v>
      </c>
      <c r="F29" s="42">
        <f t="shared" si="2"/>
        <v>45234</v>
      </c>
      <c r="G29" s="42">
        <f t="shared" si="2"/>
        <v>45235</v>
      </c>
      <c r="H29" s="42">
        <f t="shared" si="2"/>
        <v>45236</v>
      </c>
      <c r="I29" s="42">
        <f t="shared" si="2"/>
        <v>45237</v>
      </c>
      <c r="J29" s="42">
        <f t="shared" si="2"/>
        <v>45238</v>
      </c>
      <c r="K29" s="42">
        <f t="shared" si="2"/>
        <v>45239</v>
      </c>
      <c r="L29" s="42">
        <f t="shared" si="2"/>
        <v>45240</v>
      </c>
      <c r="M29" s="42">
        <f t="shared" si="2"/>
        <v>45241</v>
      </c>
      <c r="N29" s="42">
        <f t="shared" si="2"/>
        <v>45242</v>
      </c>
      <c r="O29" s="42">
        <f t="shared" si="2"/>
        <v>45243</v>
      </c>
      <c r="P29" s="42">
        <f t="shared" si="2"/>
        <v>45244</v>
      </c>
      <c r="Q29" s="42">
        <f t="shared" si="2"/>
        <v>45245</v>
      </c>
      <c r="R29" s="42">
        <f t="shared" si="2"/>
        <v>45246</v>
      </c>
      <c r="S29" s="42">
        <f t="shared" si="2"/>
        <v>45247</v>
      </c>
      <c r="T29" s="42">
        <f t="shared" si="2"/>
        <v>45248</v>
      </c>
      <c r="U29" s="42">
        <f t="shared" si="2"/>
        <v>45249</v>
      </c>
      <c r="V29" s="42">
        <f t="shared" si="2"/>
        <v>45250</v>
      </c>
      <c r="W29" s="42">
        <f t="shared" si="2"/>
        <v>45251</v>
      </c>
      <c r="X29" s="42">
        <f t="shared" si="2"/>
        <v>45252</v>
      </c>
      <c r="Y29" s="42">
        <f t="shared" si="2"/>
        <v>45253</v>
      </c>
      <c r="Z29" s="42">
        <f t="shared" si="2"/>
        <v>45254</v>
      </c>
      <c r="AA29" s="42">
        <f t="shared" si="2"/>
        <v>45255</v>
      </c>
      <c r="AB29" s="42">
        <f t="shared" si="2"/>
        <v>45256</v>
      </c>
      <c r="AC29" s="42">
        <f t="shared" si="2"/>
        <v>45257</v>
      </c>
      <c r="AD29" s="42">
        <f t="shared" si="2"/>
        <v>45258</v>
      </c>
      <c r="AE29" s="42">
        <f t="shared" si="2"/>
        <v>45259</v>
      </c>
      <c r="AF29" s="42">
        <f t="shared" si="2"/>
        <v>45260</v>
      </c>
      <c r="AG29" s="42" t="str">
        <f t="shared" si="2"/>
        <v/>
      </c>
      <c r="AH29" s="137" t="s">
        <v>5</v>
      </c>
      <c r="AI29" s="140" t="s">
        <v>7</v>
      </c>
      <c r="AJ29" s="143" t="s">
        <v>5</v>
      </c>
      <c r="AK29" s="145" t="s">
        <v>7</v>
      </c>
    </row>
    <row r="30" spans="2:37" ht="28.5" customHeight="1" x14ac:dyDescent="0.15">
      <c r="B30" s="129" t="s">
        <v>4</v>
      </c>
      <c r="C30" s="71"/>
      <c r="D30" s="71"/>
      <c r="E30" s="71"/>
      <c r="F30" s="72"/>
      <c r="G30" s="71"/>
      <c r="H30" s="71"/>
      <c r="I30" s="71"/>
      <c r="J30" s="71"/>
      <c r="K30" s="71"/>
      <c r="L30" s="71"/>
      <c r="M30" s="71"/>
      <c r="N30" s="71"/>
      <c r="O30" s="71"/>
      <c r="P30" s="71"/>
      <c r="Q30" s="71"/>
      <c r="R30" s="71"/>
      <c r="S30" s="71"/>
      <c r="T30" s="71"/>
      <c r="U30" s="71"/>
      <c r="V30" s="71"/>
      <c r="W30" s="71"/>
      <c r="X30" s="71"/>
      <c r="Y30" s="71"/>
      <c r="Z30" s="72"/>
      <c r="AA30" s="71"/>
      <c r="AB30" s="71"/>
      <c r="AC30" s="71"/>
      <c r="AD30" s="71"/>
      <c r="AE30" s="71"/>
      <c r="AF30" s="71"/>
      <c r="AG30" s="74"/>
      <c r="AH30" s="138"/>
      <c r="AI30" s="141"/>
      <c r="AJ30" s="143"/>
      <c r="AK30" s="145"/>
    </row>
    <row r="31" spans="2:37" s="2" customFormat="1" ht="28.5" customHeight="1" x14ac:dyDescent="0.15">
      <c r="B31" s="130"/>
      <c r="C31" s="57"/>
      <c r="D31" s="57"/>
      <c r="E31" s="57"/>
      <c r="F31" s="80"/>
      <c r="G31" s="57"/>
      <c r="H31" s="57"/>
      <c r="I31" s="57"/>
      <c r="J31" s="57"/>
      <c r="K31" s="57"/>
      <c r="L31" s="57"/>
      <c r="M31" s="57"/>
      <c r="N31" s="57"/>
      <c r="O31" s="57"/>
      <c r="P31" s="57"/>
      <c r="Q31" s="57"/>
      <c r="R31" s="57"/>
      <c r="S31" s="57"/>
      <c r="T31" s="57"/>
      <c r="U31" s="57"/>
      <c r="V31" s="57"/>
      <c r="W31" s="57"/>
      <c r="X31" s="57"/>
      <c r="Y31" s="57"/>
      <c r="Z31" s="80"/>
      <c r="AA31" s="57"/>
      <c r="AB31" s="57"/>
      <c r="AC31" s="57"/>
      <c r="AD31" s="57"/>
      <c r="AE31" s="57"/>
      <c r="AF31" s="57"/>
      <c r="AG31" s="57"/>
      <c r="AH31" s="139"/>
      <c r="AI31" s="142"/>
      <c r="AJ31" s="144"/>
      <c r="AK31" s="146"/>
    </row>
    <row r="32" spans="2:37" s="1" customFormat="1" x14ac:dyDescent="0.15">
      <c r="B32" s="5" t="s">
        <v>2</v>
      </c>
      <c r="C32" s="9"/>
      <c r="D32" s="9"/>
      <c r="E32" s="9"/>
      <c r="F32" s="40"/>
      <c r="G32" s="9"/>
      <c r="H32" s="9"/>
      <c r="I32" s="9"/>
      <c r="J32" s="9"/>
      <c r="K32" s="9"/>
      <c r="L32" s="9"/>
      <c r="M32" s="9"/>
      <c r="N32" s="9"/>
      <c r="O32" s="9"/>
      <c r="P32" s="9"/>
      <c r="Q32" s="9"/>
      <c r="R32" s="9"/>
      <c r="S32" s="9"/>
      <c r="T32" s="9"/>
      <c r="U32" s="9"/>
      <c r="V32" s="9"/>
      <c r="W32" s="9"/>
      <c r="X32" s="9"/>
      <c r="Y32" s="9"/>
      <c r="Z32" s="40"/>
      <c r="AA32" s="9"/>
      <c r="AB32" s="9"/>
      <c r="AC32" s="9"/>
      <c r="AD32" s="9"/>
      <c r="AE32" s="9"/>
      <c r="AF32" s="9"/>
      <c r="AG32" s="9"/>
      <c r="AH32" s="7">
        <f>COUNTIF(C32:AG32,"●")</f>
        <v>0</v>
      </c>
      <c r="AI32" s="125" t="str">
        <f>IF(AH32=0,"",AH33/AH32)</f>
        <v/>
      </c>
      <c r="AJ32" s="11">
        <f>AJ23+AH32</f>
        <v>0</v>
      </c>
      <c r="AK32" s="127" t="str">
        <f>IF(AJ32=0,"",AJ33/AJ32)</f>
        <v/>
      </c>
    </row>
    <row r="33" spans="2:37" s="1" customFormat="1" ht="14.25" thickBot="1" x14ac:dyDescent="0.2">
      <c r="B33" s="6" t="s">
        <v>9</v>
      </c>
      <c r="C33" s="26"/>
      <c r="D33" s="26"/>
      <c r="E33" s="26"/>
      <c r="F33" s="35"/>
      <c r="G33" s="26"/>
      <c r="H33" s="26"/>
      <c r="I33" s="26"/>
      <c r="J33" s="26"/>
      <c r="K33" s="26"/>
      <c r="L33" s="26"/>
      <c r="M33" s="26"/>
      <c r="N33" s="26"/>
      <c r="O33" s="26"/>
      <c r="P33" s="26"/>
      <c r="Q33" s="26"/>
      <c r="R33" s="26"/>
      <c r="S33" s="26"/>
      <c r="T33" s="26"/>
      <c r="U33" s="26"/>
      <c r="V33" s="26"/>
      <c r="W33" s="26"/>
      <c r="X33" s="26"/>
      <c r="Y33" s="26"/>
      <c r="Z33" s="35"/>
      <c r="AA33" s="26"/>
      <c r="AB33" s="26"/>
      <c r="AC33" s="26"/>
      <c r="AD33" s="26"/>
      <c r="AE33" s="26"/>
      <c r="AF33" s="26"/>
      <c r="AG33" s="26"/>
      <c r="AH33" s="8">
        <f>COUNTIF(C33:AG33,"●")</f>
        <v>0</v>
      </c>
      <c r="AI33" s="126"/>
      <c r="AJ33" s="12">
        <f>AJ24+AH33</f>
        <v>0</v>
      </c>
      <c r="AK33" s="128"/>
    </row>
    <row r="34" spans="2:37" ht="9" customHeight="1" thickBot="1" x14ac:dyDescent="0.2">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row>
    <row r="35" spans="2:37" ht="13.5" customHeight="1" x14ac:dyDescent="0.15">
      <c r="B35" s="4" t="s">
        <v>31</v>
      </c>
      <c r="C35" s="37"/>
      <c r="D35" s="38"/>
      <c r="E35" s="38"/>
      <c r="F35" s="38"/>
      <c r="G35" s="38"/>
      <c r="H35" s="38"/>
      <c r="I35" s="38"/>
      <c r="J35" s="38"/>
      <c r="K35" s="38"/>
      <c r="L35" s="38"/>
      <c r="M35" s="38"/>
      <c r="N35" s="38"/>
      <c r="O35" s="38"/>
      <c r="P35" s="38"/>
      <c r="Q35" s="133">
        <f>IF(C27=12,Q26+1,Q26)</f>
        <v>2023</v>
      </c>
      <c r="R35" s="133"/>
      <c r="S35" s="133"/>
      <c r="T35" s="38"/>
      <c r="U35" s="38"/>
      <c r="V35" s="38"/>
      <c r="W35" s="38"/>
      <c r="X35" s="38"/>
      <c r="Y35" s="38"/>
      <c r="Z35" s="38"/>
      <c r="AA35" s="38"/>
      <c r="AB35" s="38"/>
      <c r="AC35" s="38"/>
      <c r="AD35" s="38"/>
      <c r="AE35" s="38"/>
      <c r="AF35" s="38"/>
      <c r="AG35" s="41"/>
      <c r="AH35" s="110" t="s">
        <v>8</v>
      </c>
      <c r="AI35" s="111"/>
      <c r="AJ35" s="116" t="s">
        <v>6</v>
      </c>
      <c r="AK35" s="117"/>
    </row>
    <row r="36" spans="2:37" ht="13.5" customHeight="1" x14ac:dyDescent="0.15">
      <c r="B36" s="39" t="s">
        <v>0</v>
      </c>
      <c r="C36" s="134">
        <f>IF(C27=12,1,C27+1)</f>
        <v>12</v>
      </c>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6"/>
      <c r="AH36" s="112"/>
      <c r="AI36" s="113"/>
      <c r="AJ36" s="118"/>
      <c r="AK36" s="119"/>
    </row>
    <row r="37" spans="2:37" x14ac:dyDescent="0.15">
      <c r="B37" s="5" t="s">
        <v>1</v>
      </c>
      <c r="C37" s="9">
        <v>1</v>
      </c>
      <c r="D37" s="9">
        <v>2</v>
      </c>
      <c r="E37" s="9">
        <v>3</v>
      </c>
      <c r="F37" s="9">
        <v>4</v>
      </c>
      <c r="G37" s="9">
        <v>5</v>
      </c>
      <c r="H37" s="9">
        <v>6</v>
      </c>
      <c r="I37" s="9">
        <v>7</v>
      </c>
      <c r="J37" s="9">
        <v>8</v>
      </c>
      <c r="K37" s="9">
        <v>9</v>
      </c>
      <c r="L37" s="9">
        <v>10</v>
      </c>
      <c r="M37" s="9">
        <v>11</v>
      </c>
      <c r="N37" s="9">
        <v>12</v>
      </c>
      <c r="O37" s="9">
        <v>13</v>
      </c>
      <c r="P37" s="9">
        <v>14</v>
      </c>
      <c r="Q37" s="9">
        <v>15</v>
      </c>
      <c r="R37" s="9">
        <v>16</v>
      </c>
      <c r="S37" s="9">
        <v>17</v>
      </c>
      <c r="T37" s="9">
        <v>18</v>
      </c>
      <c r="U37" s="9">
        <v>19</v>
      </c>
      <c r="V37" s="9">
        <v>20</v>
      </c>
      <c r="W37" s="9">
        <v>21</v>
      </c>
      <c r="X37" s="9">
        <v>22</v>
      </c>
      <c r="Y37" s="9">
        <v>23</v>
      </c>
      <c r="Z37" s="9">
        <v>24</v>
      </c>
      <c r="AA37" s="9">
        <v>25</v>
      </c>
      <c r="AB37" s="9">
        <v>26</v>
      </c>
      <c r="AC37" s="9">
        <v>27</v>
      </c>
      <c r="AD37" s="9">
        <v>28</v>
      </c>
      <c r="AE37" s="9">
        <f>IF(AD37+1&gt;(DAY(DATE(C36,C35+1,0))),"",AD37+1)</f>
        <v>29</v>
      </c>
      <c r="AF37" s="9">
        <f>IF(C36=2,"",30)</f>
        <v>30</v>
      </c>
      <c r="AG37" s="9">
        <f>IF(OR(C36=2,C36=4,C36=6,C36=9,C36=11),"",31)</f>
        <v>31</v>
      </c>
      <c r="AH37" s="114"/>
      <c r="AI37" s="115"/>
      <c r="AJ37" s="120"/>
      <c r="AK37" s="121"/>
    </row>
    <row r="38" spans="2:37" x14ac:dyDescent="0.15">
      <c r="B38" s="5" t="s">
        <v>3</v>
      </c>
      <c r="C38" s="42">
        <f>IF(C37="","",DATE($Q35,$C36,C37))</f>
        <v>45261</v>
      </c>
      <c r="D38" s="42">
        <f t="shared" ref="D38:AG38" si="3">IF(D37="","",DATE($Q35,$C36,D37))</f>
        <v>45262</v>
      </c>
      <c r="E38" s="42">
        <f t="shared" si="3"/>
        <v>45263</v>
      </c>
      <c r="F38" s="42">
        <f t="shared" si="3"/>
        <v>45264</v>
      </c>
      <c r="G38" s="42">
        <f t="shared" si="3"/>
        <v>45265</v>
      </c>
      <c r="H38" s="42">
        <f t="shared" si="3"/>
        <v>45266</v>
      </c>
      <c r="I38" s="42">
        <f t="shared" si="3"/>
        <v>45267</v>
      </c>
      <c r="J38" s="42">
        <f t="shared" si="3"/>
        <v>45268</v>
      </c>
      <c r="K38" s="42">
        <f t="shared" si="3"/>
        <v>45269</v>
      </c>
      <c r="L38" s="42">
        <f t="shared" si="3"/>
        <v>45270</v>
      </c>
      <c r="M38" s="42">
        <f t="shared" si="3"/>
        <v>45271</v>
      </c>
      <c r="N38" s="42">
        <f t="shared" si="3"/>
        <v>45272</v>
      </c>
      <c r="O38" s="42">
        <f t="shared" si="3"/>
        <v>45273</v>
      </c>
      <c r="P38" s="42">
        <f t="shared" si="3"/>
        <v>45274</v>
      </c>
      <c r="Q38" s="42">
        <f t="shared" si="3"/>
        <v>45275</v>
      </c>
      <c r="R38" s="42">
        <f t="shared" si="3"/>
        <v>45276</v>
      </c>
      <c r="S38" s="42">
        <f t="shared" si="3"/>
        <v>45277</v>
      </c>
      <c r="T38" s="42">
        <f t="shared" si="3"/>
        <v>45278</v>
      </c>
      <c r="U38" s="42">
        <f t="shared" si="3"/>
        <v>45279</v>
      </c>
      <c r="V38" s="42">
        <f t="shared" si="3"/>
        <v>45280</v>
      </c>
      <c r="W38" s="42">
        <f t="shared" si="3"/>
        <v>45281</v>
      </c>
      <c r="X38" s="42">
        <f t="shared" si="3"/>
        <v>45282</v>
      </c>
      <c r="Y38" s="42">
        <f t="shared" si="3"/>
        <v>45283</v>
      </c>
      <c r="Z38" s="42">
        <f t="shared" si="3"/>
        <v>45284</v>
      </c>
      <c r="AA38" s="42">
        <f t="shared" si="3"/>
        <v>45285</v>
      </c>
      <c r="AB38" s="42">
        <f t="shared" si="3"/>
        <v>45286</v>
      </c>
      <c r="AC38" s="42">
        <f t="shared" si="3"/>
        <v>45287</v>
      </c>
      <c r="AD38" s="42">
        <f t="shared" si="3"/>
        <v>45288</v>
      </c>
      <c r="AE38" s="42">
        <f t="shared" si="3"/>
        <v>45289</v>
      </c>
      <c r="AF38" s="42">
        <f t="shared" si="3"/>
        <v>45290</v>
      </c>
      <c r="AG38" s="42">
        <f t="shared" si="3"/>
        <v>45291</v>
      </c>
      <c r="AH38" s="137" t="s">
        <v>5</v>
      </c>
      <c r="AI38" s="140" t="s">
        <v>7</v>
      </c>
      <c r="AJ38" s="143" t="s">
        <v>5</v>
      </c>
      <c r="AK38" s="145" t="s">
        <v>7</v>
      </c>
    </row>
    <row r="39" spans="2:37" ht="28.5" customHeight="1" x14ac:dyDescent="0.15">
      <c r="B39" s="129" t="s">
        <v>4</v>
      </c>
      <c r="C39" s="71"/>
      <c r="D39" s="71"/>
      <c r="E39" s="71"/>
      <c r="F39" s="72"/>
      <c r="G39" s="71"/>
      <c r="H39" s="71"/>
      <c r="I39" s="71"/>
      <c r="J39" s="71"/>
      <c r="K39" s="71"/>
      <c r="L39" s="71"/>
      <c r="M39" s="71"/>
      <c r="N39" s="71"/>
      <c r="O39" s="71"/>
      <c r="P39" s="71"/>
      <c r="Q39" s="71"/>
      <c r="R39" s="71"/>
      <c r="S39" s="71"/>
      <c r="T39" s="71"/>
      <c r="U39" s="71"/>
      <c r="V39" s="71"/>
      <c r="W39" s="71"/>
      <c r="X39" s="71"/>
      <c r="Y39" s="71"/>
      <c r="Z39" s="72"/>
      <c r="AA39" s="71"/>
      <c r="AB39" s="71"/>
      <c r="AC39" s="71"/>
      <c r="AD39" s="71"/>
      <c r="AE39" s="71"/>
      <c r="AF39" s="71"/>
      <c r="AG39" s="74"/>
      <c r="AH39" s="138"/>
      <c r="AI39" s="141"/>
      <c r="AJ39" s="143"/>
      <c r="AK39" s="145"/>
    </row>
    <row r="40" spans="2:37" s="2" customFormat="1" ht="28.5" customHeight="1" x14ac:dyDescent="0.15">
      <c r="B40" s="130"/>
      <c r="C40" s="57"/>
      <c r="D40" s="57"/>
      <c r="E40" s="57"/>
      <c r="F40" s="80"/>
      <c r="G40" s="57"/>
      <c r="H40" s="57"/>
      <c r="I40" s="57"/>
      <c r="J40" s="57"/>
      <c r="K40" s="57"/>
      <c r="L40" s="57"/>
      <c r="M40" s="57"/>
      <c r="N40" s="57"/>
      <c r="O40" s="57"/>
      <c r="P40" s="57"/>
      <c r="Q40" s="57"/>
      <c r="R40" s="57"/>
      <c r="S40" s="57"/>
      <c r="T40" s="57"/>
      <c r="U40" s="57"/>
      <c r="V40" s="57"/>
      <c r="W40" s="57"/>
      <c r="X40" s="57"/>
      <c r="Y40" s="57"/>
      <c r="Z40" s="80"/>
      <c r="AA40" s="57"/>
      <c r="AB40" s="57"/>
      <c r="AC40" s="57"/>
      <c r="AD40" s="57"/>
      <c r="AE40" s="57"/>
      <c r="AF40" s="57"/>
      <c r="AG40" s="57"/>
      <c r="AH40" s="139"/>
      <c r="AI40" s="142"/>
      <c r="AJ40" s="144"/>
      <c r="AK40" s="146"/>
    </row>
    <row r="41" spans="2:37" s="1" customFormat="1" x14ac:dyDescent="0.15">
      <c r="B41" s="5" t="s">
        <v>2</v>
      </c>
      <c r="C41" s="9"/>
      <c r="D41" s="9"/>
      <c r="E41" s="9"/>
      <c r="F41" s="40"/>
      <c r="G41" s="9"/>
      <c r="H41" s="9"/>
      <c r="I41" s="9"/>
      <c r="J41" s="9"/>
      <c r="K41" s="9"/>
      <c r="L41" s="9"/>
      <c r="M41" s="9"/>
      <c r="N41" s="9"/>
      <c r="O41" s="9"/>
      <c r="P41" s="9"/>
      <c r="Q41" s="9"/>
      <c r="R41" s="9"/>
      <c r="S41" s="9"/>
      <c r="T41" s="9"/>
      <c r="U41" s="9"/>
      <c r="V41" s="9"/>
      <c r="W41" s="9"/>
      <c r="X41" s="9"/>
      <c r="Y41" s="9"/>
      <c r="Z41" s="40"/>
      <c r="AA41" s="9"/>
      <c r="AB41" s="9"/>
      <c r="AC41" s="9"/>
      <c r="AD41" s="9"/>
      <c r="AE41" s="9"/>
      <c r="AF41" s="9"/>
      <c r="AG41" s="9"/>
      <c r="AH41" s="7">
        <f>COUNTIF(C41:AG41,"●")</f>
        <v>0</v>
      </c>
      <c r="AI41" s="125" t="str">
        <f>IF(AH41=0,"",AH42/AH41)</f>
        <v/>
      </c>
      <c r="AJ41" s="11">
        <f>AJ32+AH41</f>
        <v>0</v>
      </c>
      <c r="AK41" s="127" t="str">
        <f>IF(AJ41=0,"",AJ42/AJ41)</f>
        <v/>
      </c>
    </row>
    <row r="42" spans="2:37" s="1" customFormat="1" ht="14.25" thickBot="1" x14ac:dyDescent="0.2">
      <c r="B42" s="6" t="s">
        <v>9</v>
      </c>
      <c r="C42" s="26"/>
      <c r="D42" s="26"/>
      <c r="E42" s="26"/>
      <c r="F42" s="35"/>
      <c r="G42" s="26"/>
      <c r="H42" s="26"/>
      <c r="I42" s="26"/>
      <c r="J42" s="26"/>
      <c r="K42" s="26"/>
      <c r="L42" s="26"/>
      <c r="M42" s="26"/>
      <c r="N42" s="26"/>
      <c r="O42" s="26"/>
      <c r="P42" s="26"/>
      <c r="Q42" s="26"/>
      <c r="R42" s="26"/>
      <c r="S42" s="26"/>
      <c r="T42" s="26"/>
      <c r="U42" s="26"/>
      <c r="V42" s="26"/>
      <c r="W42" s="26"/>
      <c r="X42" s="26"/>
      <c r="Y42" s="26"/>
      <c r="Z42" s="35"/>
      <c r="AA42" s="26"/>
      <c r="AB42" s="26"/>
      <c r="AC42" s="26"/>
      <c r="AD42" s="26"/>
      <c r="AE42" s="26"/>
      <c r="AF42" s="26"/>
      <c r="AG42" s="26"/>
      <c r="AH42" s="8">
        <f>COUNTIF(C42:AG42,"●")</f>
        <v>0</v>
      </c>
      <c r="AI42" s="126"/>
      <c r="AJ42" s="12">
        <f>AJ33+AH42</f>
        <v>0</v>
      </c>
      <c r="AK42" s="128"/>
    </row>
    <row r="43" spans="2:37" ht="9" customHeight="1" thickBot="1" x14ac:dyDescent="0.2">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row>
    <row r="44" spans="2:37" ht="13.5" customHeight="1" x14ac:dyDescent="0.15">
      <c r="B44" s="4" t="s">
        <v>31</v>
      </c>
      <c r="C44" s="37"/>
      <c r="D44" s="38"/>
      <c r="E44" s="38"/>
      <c r="F44" s="38"/>
      <c r="G44" s="38"/>
      <c r="H44" s="38"/>
      <c r="I44" s="38"/>
      <c r="J44" s="38"/>
      <c r="K44" s="38"/>
      <c r="L44" s="38"/>
      <c r="M44" s="38"/>
      <c r="N44" s="38"/>
      <c r="O44" s="38"/>
      <c r="P44" s="38"/>
      <c r="Q44" s="133">
        <f>IF(C36=12,Q35+1,Q35)</f>
        <v>2024</v>
      </c>
      <c r="R44" s="133"/>
      <c r="S44" s="133"/>
      <c r="T44" s="38"/>
      <c r="U44" s="38"/>
      <c r="V44" s="38"/>
      <c r="W44" s="38"/>
      <c r="X44" s="38"/>
      <c r="Y44" s="38"/>
      <c r="Z44" s="38"/>
      <c r="AA44" s="38"/>
      <c r="AB44" s="38"/>
      <c r="AC44" s="38"/>
      <c r="AD44" s="38"/>
      <c r="AE44" s="38"/>
      <c r="AF44" s="38"/>
      <c r="AG44" s="41"/>
      <c r="AH44" s="110" t="s">
        <v>8</v>
      </c>
      <c r="AI44" s="111"/>
      <c r="AJ44" s="116" t="s">
        <v>6</v>
      </c>
      <c r="AK44" s="117"/>
    </row>
    <row r="45" spans="2:37" ht="13.5" customHeight="1" x14ac:dyDescent="0.15">
      <c r="B45" s="39" t="s">
        <v>0</v>
      </c>
      <c r="C45" s="134">
        <f>IF(C36=12,1,C36+1)</f>
        <v>1</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6"/>
      <c r="AH45" s="112"/>
      <c r="AI45" s="113"/>
      <c r="AJ45" s="118"/>
      <c r="AK45" s="119"/>
    </row>
    <row r="46" spans="2:37" x14ac:dyDescent="0.15">
      <c r="B46" s="5" t="s">
        <v>1</v>
      </c>
      <c r="C46" s="9">
        <v>1</v>
      </c>
      <c r="D46" s="9">
        <v>2</v>
      </c>
      <c r="E46" s="9">
        <v>3</v>
      </c>
      <c r="F46" s="9">
        <v>4</v>
      </c>
      <c r="G46" s="9">
        <v>5</v>
      </c>
      <c r="H46" s="9">
        <v>6</v>
      </c>
      <c r="I46" s="9">
        <v>7</v>
      </c>
      <c r="J46" s="9">
        <v>8</v>
      </c>
      <c r="K46" s="9">
        <v>9</v>
      </c>
      <c r="L46" s="9">
        <v>10</v>
      </c>
      <c r="M46" s="9">
        <v>11</v>
      </c>
      <c r="N46" s="9">
        <v>12</v>
      </c>
      <c r="O46" s="9">
        <v>13</v>
      </c>
      <c r="P46" s="9">
        <v>14</v>
      </c>
      <c r="Q46" s="9">
        <v>15</v>
      </c>
      <c r="R46" s="9">
        <v>16</v>
      </c>
      <c r="S46" s="9">
        <v>17</v>
      </c>
      <c r="T46" s="9">
        <v>18</v>
      </c>
      <c r="U46" s="9">
        <v>19</v>
      </c>
      <c r="V46" s="9">
        <v>20</v>
      </c>
      <c r="W46" s="9">
        <v>21</v>
      </c>
      <c r="X46" s="9">
        <v>22</v>
      </c>
      <c r="Y46" s="9">
        <v>23</v>
      </c>
      <c r="Z46" s="9">
        <v>24</v>
      </c>
      <c r="AA46" s="9">
        <v>25</v>
      </c>
      <c r="AB46" s="9">
        <v>26</v>
      </c>
      <c r="AC46" s="9">
        <v>27</v>
      </c>
      <c r="AD46" s="9">
        <v>28</v>
      </c>
      <c r="AE46" s="9">
        <f>IF(AD46+1&gt;(DAY(DATE(Q44,C45+1,0))),"",AD46+1)</f>
        <v>29</v>
      </c>
      <c r="AF46" s="9">
        <f>IF(C45=2,"",30)</f>
        <v>30</v>
      </c>
      <c r="AG46" s="9">
        <f>IF(OR(C45=2,C45=4,C45=6,C45=9,C45=11),"",31)</f>
        <v>31</v>
      </c>
      <c r="AH46" s="114"/>
      <c r="AI46" s="115"/>
      <c r="AJ46" s="120"/>
      <c r="AK46" s="121"/>
    </row>
    <row r="47" spans="2:37" x14ac:dyDescent="0.15">
      <c r="B47" s="5" t="s">
        <v>3</v>
      </c>
      <c r="C47" s="42">
        <f>IF(C46="","",DATE($Q44,$C45,C46))</f>
        <v>45292</v>
      </c>
      <c r="D47" s="42">
        <f t="shared" ref="D47:AG47" si="4">IF(D46="","",DATE($Q44,$C45,D46))</f>
        <v>45293</v>
      </c>
      <c r="E47" s="42">
        <f t="shared" si="4"/>
        <v>45294</v>
      </c>
      <c r="F47" s="42">
        <f t="shared" si="4"/>
        <v>45295</v>
      </c>
      <c r="G47" s="42">
        <f t="shared" si="4"/>
        <v>45296</v>
      </c>
      <c r="H47" s="42">
        <f t="shared" si="4"/>
        <v>45297</v>
      </c>
      <c r="I47" s="42">
        <f t="shared" si="4"/>
        <v>45298</v>
      </c>
      <c r="J47" s="42">
        <f t="shared" si="4"/>
        <v>45299</v>
      </c>
      <c r="K47" s="42">
        <f t="shared" si="4"/>
        <v>45300</v>
      </c>
      <c r="L47" s="42">
        <f t="shared" si="4"/>
        <v>45301</v>
      </c>
      <c r="M47" s="42">
        <f t="shared" si="4"/>
        <v>45302</v>
      </c>
      <c r="N47" s="42">
        <f t="shared" si="4"/>
        <v>45303</v>
      </c>
      <c r="O47" s="42">
        <f t="shared" si="4"/>
        <v>45304</v>
      </c>
      <c r="P47" s="42">
        <f t="shared" si="4"/>
        <v>45305</v>
      </c>
      <c r="Q47" s="42">
        <f t="shared" si="4"/>
        <v>45306</v>
      </c>
      <c r="R47" s="42">
        <f t="shared" si="4"/>
        <v>45307</v>
      </c>
      <c r="S47" s="42">
        <f t="shared" si="4"/>
        <v>45308</v>
      </c>
      <c r="T47" s="42">
        <f t="shared" si="4"/>
        <v>45309</v>
      </c>
      <c r="U47" s="42">
        <f t="shared" si="4"/>
        <v>45310</v>
      </c>
      <c r="V47" s="42">
        <f t="shared" si="4"/>
        <v>45311</v>
      </c>
      <c r="W47" s="42">
        <f t="shared" si="4"/>
        <v>45312</v>
      </c>
      <c r="X47" s="42">
        <f t="shared" si="4"/>
        <v>45313</v>
      </c>
      <c r="Y47" s="42">
        <f t="shared" si="4"/>
        <v>45314</v>
      </c>
      <c r="Z47" s="42">
        <f t="shared" si="4"/>
        <v>45315</v>
      </c>
      <c r="AA47" s="42">
        <f t="shared" si="4"/>
        <v>45316</v>
      </c>
      <c r="AB47" s="42">
        <f t="shared" si="4"/>
        <v>45317</v>
      </c>
      <c r="AC47" s="42">
        <f t="shared" si="4"/>
        <v>45318</v>
      </c>
      <c r="AD47" s="42">
        <f t="shared" si="4"/>
        <v>45319</v>
      </c>
      <c r="AE47" s="42">
        <f t="shared" si="4"/>
        <v>45320</v>
      </c>
      <c r="AF47" s="42">
        <f t="shared" si="4"/>
        <v>45321</v>
      </c>
      <c r="AG47" s="42">
        <f t="shared" si="4"/>
        <v>45322</v>
      </c>
      <c r="AH47" s="137" t="s">
        <v>5</v>
      </c>
      <c r="AI47" s="140" t="s">
        <v>7</v>
      </c>
      <c r="AJ47" s="143" t="s">
        <v>5</v>
      </c>
      <c r="AK47" s="145" t="s">
        <v>7</v>
      </c>
    </row>
    <row r="48" spans="2:37" ht="28.5" customHeight="1" x14ac:dyDescent="0.15">
      <c r="B48" s="129" t="s">
        <v>4</v>
      </c>
      <c r="C48" s="71"/>
      <c r="D48" s="71"/>
      <c r="E48" s="71"/>
      <c r="F48" s="72"/>
      <c r="G48" s="71"/>
      <c r="H48" s="71"/>
      <c r="I48" s="71"/>
      <c r="J48" s="71"/>
      <c r="K48" s="71"/>
      <c r="L48" s="71"/>
      <c r="M48" s="71"/>
      <c r="N48" s="71"/>
      <c r="O48" s="71"/>
      <c r="P48" s="71"/>
      <c r="Q48" s="71"/>
      <c r="R48" s="71"/>
      <c r="S48" s="71"/>
      <c r="T48" s="71"/>
      <c r="U48" s="71"/>
      <c r="V48" s="71"/>
      <c r="W48" s="71"/>
      <c r="X48" s="71"/>
      <c r="Y48" s="71"/>
      <c r="Z48" s="72"/>
      <c r="AA48" s="71"/>
      <c r="AB48" s="71"/>
      <c r="AC48" s="71"/>
      <c r="AD48" s="71"/>
      <c r="AE48" s="71"/>
      <c r="AF48" s="71"/>
      <c r="AG48" s="74"/>
      <c r="AH48" s="138"/>
      <c r="AI48" s="141"/>
      <c r="AJ48" s="143"/>
      <c r="AK48" s="145"/>
    </row>
    <row r="49" spans="2:37" s="2" customFormat="1" ht="28.5" customHeight="1" x14ac:dyDescent="0.15">
      <c r="B49" s="130"/>
      <c r="C49" s="57"/>
      <c r="D49" s="57"/>
      <c r="E49" s="57"/>
      <c r="F49" s="80"/>
      <c r="G49" s="57"/>
      <c r="H49" s="57"/>
      <c r="I49" s="57"/>
      <c r="J49" s="57"/>
      <c r="K49" s="57"/>
      <c r="L49" s="57"/>
      <c r="M49" s="57"/>
      <c r="N49" s="57"/>
      <c r="O49" s="57"/>
      <c r="P49" s="57"/>
      <c r="Q49" s="57"/>
      <c r="R49" s="57"/>
      <c r="S49" s="57"/>
      <c r="T49" s="57"/>
      <c r="U49" s="57"/>
      <c r="V49" s="57"/>
      <c r="W49" s="57"/>
      <c r="X49" s="57"/>
      <c r="Y49" s="57"/>
      <c r="Z49" s="80"/>
      <c r="AA49" s="57"/>
      <c r="AB49" s="57"/>
      <c r="AC49" s="57"/>
      <c r="AD49" s="57"/>
      <c r="AE49" s="57"/>
      <c r="AF49" s="57"/>
      <c r="AG49" s="57"/>
      <c r="AH49" s="139"/>
      <c r="AI49" s="142"/>
      <c r="AJ49" s="144"/>
      <c r="AK49" s="146"/>
    </row>
    <row r="50" spans="2:37" s="1" customFormat="1" x14ac:dyDescent="0.15">
      <c r="B50" s="5" t="s">
        <v>2</v>
      </c>
      <c r="C50" s="9"/>
      <c r="D50" s="9"/>
      <c r="E50" s="9"/>
      <c r="F50" s="40"/>
      <c r="G50" s="9"/>
      <c r="H50" s="9"/>
      <c r="I50" s="9"/>
      <c r="J50" s="9"/>
      <c r="K50" s="9"/>
      <c r="L50" s="9"/>
      <c r="M50" s="9"/>
      <c r="N50" s="9"/>
      <c r="O50" s="9"/>
      <c r="P50" s="9"/>
      <c r="Q50" s="9"/>
      <c r="R50" s="9"/>
      <c r="S50" s="9"/>
      <c r="T50" s="9"/>
      <c r="U50" s="9"/>
      <c r="V50" s="9"/>
      <c r="W50" s="9"/>
      <c r="X50" s="9"/>
      <c r="Y50" s="9"/>
      <c r="Z50" s="40"/>
      <c r="AA50" s="9"/>
      <c r="AB50" s="9"/>
      <c r="AC50" s="9"/>
      <c r="AD50" s="9"/>
      <c r="AE50" s="9"/>
      <c r="AF50" s="9"/>
      <c r="AG50" s="9"/>
      <c r="AH50" s="7">
        <f>COUNTIF(C50:AG50,"●")</f>
        <v>0</v>
      </c>
      <c r="AI50" s="125" t="str">
        <f>IF(AH50=0,"",AH51/AH50)</f>
        <v/>
      </c>
      <c r="AJ50" s="11">
        <f>AJ41+AH50</f>
        <v>0</v>
      </c>
      <c r="AK50" s="127" t="str">
        <f>IF(AJ50=0,"",AJ51/AJ50)</f>
        <v/>
      </c>
    </row>
    <row r="51" spans="2:37" s="1" customFormat="1" ht="14.25" thickBot="1" x14ac:dyDescent="0.2">
      <c r="B51" s="6" t="s">
        <v>9</v>
      </c>
      <c r="C51" s="26"/>
      <c r="D51" s="26"/>
      <c r="E51" s="26"/>
      <c r="F51" s="35"/>
      <c r="G51" s="26"/>
      <c r="H51" s="26"/>
      <c r="I51" s="26"/>
      <c r="J51" s="26"/>
      <c r="K51" s="26"/>
      <c r="L51" s="26"/>
      <c r="M51" s="26"/>
      <c r="N51" s="26"/>
      <c r="O51" s="26"/>
      <c r="P51" s="26"/>
      <c r="Q51" s="26"/>
      <c r="R51" s="26"/>
      <c r="S51" s="26"/>
      <c r="T51" s="26"/>
      <c r="U51" s="26"/>
      <c r="V51" s="26"/>
      <c r="W51" s="26"/>
      <c r="X51" s="26"/>
      <c r="Y51" s="26"/>
      <c r="Z51" s="35"/>
      <c r="AA51" s="26"/>
      <c r="AB51" s="26"/>
      <c r="AC51" s="26"/>
      <c r="AD51" s="26"/>
      <c r="AE51" s="26"/>
      <c r="AF51" s="26"/>
      <c r="AG51" s="26"/>
      <c r="AH51" s="8">
        <f>COUNTIF(C51:AG51,"●")</f>
        <v>0</v>
      </c>
      <c r="AI51" s="126"/>
      <c r="AJ51" s="12">
        <f>AJ42+AH51</f>
        <v>0</v>
      </c>
      <c r="AK51" s="128"/>
    </row>
    <row r="52" spans="2:37" ht="9" customHeight="1" thickBot="1" x14ac:dyDescent="0.2">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row>
    <row r="53" spans="2:37" ht="13.5" customHeight="1" x14ac:dyDescent="0.15">
      <c r="B53" s="4" t="s">
        <v>31</v>
      </c>
      <c r="C53" s="37"/>
      <c r="D53" s="38"/>
      <c r="E53" s="38"/>
      <c r="F53" s="38"/>
      <c r="G53" s="38"/>
      <c r="H53" s="38"/>
      <c r="I53" s="38"/>
      <c r="J53" s="38"/>
      <c r="K53" s="38"/>
      <c r="L53" s="38"/>
      <c r="M53" s="38"/>
      <c r="N53" s="38"/>
      <c r="O53" s="38"/>
      <c r="P53" s="38"/>
      <c r="Q53" s="133">
        <f>IF(C45=12,Q44+1,Q44)</f>
        <v>2024</v>
      </c>
      <c r="R53" s="133"/>
      <c r="S53" s="133"/>
      <c r="T53" s="38"/>
      <c r="U53" s="38"/>
      <c r="V53" s="38"/>
      <c r="W53" s="38"/>
      <c r="X53" s="38"/>
      <c r="Y53" s="38"/>
      <c r="Z53" s="38"/>
      <c r="AA53" s="38"/>
      <c r="AB53" s="38"/>
      <c r="AC53" s="38"/>
      <c r="AD53" s="38"/>
      <c r="AE53" s="38"/>
      <c r="AF53" s="38"/>
      <c r="AG53" s="41"/>
      <c r="AH53" s="110" t="s">
        <v>8</v>
      </c>
      <c r="AI53" s="111"/>
      <c r="AJ53" s="116" t="s">
        <v>6</v>
      </c>
      <c r="AK53" s="117"/>
    </row>
    <row r="54" spans="2:37" ht="13.5" customHeight="1" x14ac:dyDescent="0.15">
      <c r="B54" s="39" t="s">
        <v>0</v>
      </c>
      <c r="C54" s="134">
        <f>IF(C45=12,1,C45+1)</f>
        <v>2</v>
      </c>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6"/>
      <c r="AH54" s="112"/>
      <c r="AI54" s="113"/>
      <c r="AJ54" s="118"/>
      <c r="AK54" s="119"/>
    </row>
    <row r="55" spans="2:37" x14ac:dyDescent="0.15">
      <c r="B55" s="5" t="s">
        <v>1</v>
      </c>
      <c r="C55" s="9">
        <v>1</v>
      </c>
      <c r="D55" s="9">
        <v>2</v>
      </c>
      <c r="E55" s="9">
        <v>3</v>
      </c>
      <c r="F55" s="9">
        <v>4</v>
      </c>
      <c r="G55" s="9">
        <v>5</v>
      </c>
      <c r="H55" s="9">
        <v>6</v>
      </c>
      <c r="I55" s="9">
        <v>7</v>
      </c>
      <c r="J55" s="9">
        <v>8</v>
      </c>
      <c r="K55" s="9">
        <v>9</v>
      </c>
      <c r="L55" s="9">
        <v>10</v>
      </c>
      <c r="M55" s="9">
        <v>11</v>
      </c>
      <c r="N55" s="9">
        <v>12</v>
      </c>
      <c r="O55" s="9">
        <v>13</v>
      </c>
      <c r="P55" s="9">
        <v>14</v>
      </c>
      <c r="Q55" s="9">
        <v>15</v>
      </c>
      <c r="R55" s="9">
        <v>16</v>
      </c>
      <c r="S55" s="9">
        <v>17</v>
      </c>
      <c r="T55" s="9">
        <v>18</v>
      </c>
      <c r="U55" s="9">
        <v>19</v>
      </c>
      <c r="V55" s="9">
        <v>20</v>
      </c>
      <c r="W55" s="9">
        <v>21</v>
      </c>
      <c r="X55" s="9">
        <v>22</v>
      </c>
      <c r="Y55" s="9">
        <v>23</v>
      </c>
      <c r="Z55" s="9">
        <v>24</v>
      </c>
      <c r="AA55" s="9">
        <v>25</v>
      </c>
      <c r="AB55" s="9">
        <v>26</v>
      </c>
      <c r="AC55" s="9">
        <v>27</v>
      </c>
      <c r="AD55" s="9">
        <v>28</v>
      </c>
      <c r="AE55" s="9">
        <f>IF(AD55+1&gt;(DAY(DATE(Q53,C54+1,0))),"",AD55+1)</f>
        <v>29</v>
      </c>
      <c r="AF55" s="9" t="str">
        <f>IF(C54=2,"",30)</f>
        <v/>
      </c>
      <c r="AG55" s="9" t="str">
        <f>IF(OR(C54=2,C54=4,C54=6,C54=9,C54=11),"",31)</f>
        <v/>
      </c>
      <c r="AH55" s="114"/>
      <c r="AI55" s="115"/>
      <c r="AJ55" s="120"/>
      <c r="AK55" s="121"/>
    </row>
    <row r="56" spans="2:37" x14ac:dyDescent="0.15">
      <c r="B56" s="5" t="s">
        <v>3</v>
      </c>
      <c r="C56" s="42">
        <f>IF(C55="","",DATE($Q53,$C54,C55))</f>
        <v>45323</v>
      </c>
      <c r="D56" s="42">
        <f t="shared" ref="D56:AG56" si="5">IF(D55="","",DATE($Q53,$C54,D55))</f>
        <v>45324</v>
      </c>
      <c r="E56" s="42">
        <f t="shared" si="5"/>
        <v>45325</v>
      </c>
      <c r="F56" s="42">
        <f t="shared" si="5"/>
        <v>45326</v>
      </c>
      <c r="G56" s="42">
        <f t="shared" si="5"/>
        <v>45327</v>
      </c>
      <c r="H56" s="42">
        <f t="shared" si="5"/>
        <v>45328</v>
      </c>
      <c r="I56" s="42">
        <f t="shared" si="5"/>
        <v>45329</v>
      </c>
      <c r="J56" s="42">
        <f t="shared" si="5"/>
        <v>45330</v>
      </c>
      <c r="K56" s="42">
        <f t="shared" si="5"/>
        <v>45331</v>
      </c>
      <c r="L56" s="42">
        <f t="shared" si="5"/>
        <v>45332</v>
      </c>
      <c r="M56" s="42">
        <f t="shared" si="5"/>
        <v>45333</v>
      </c>
      <c r="N56" s="42">
        <f t="shared" si="5"/>
        <v>45334</v>
      </c>
      <c r="O56" s="42">
        <f t="shared" si="5"/>
        <v>45335</v>
      </c>
      <c r="P56" s="42">
        <f t="shared" si="5"/>
        <v>45336</v>
      </c>
      <c r="Q56" s="42">
        <f t="shared" si="5"/>
        <v>45337</v>
      </c>
      <c r="R56" s="42">
        <f t="shared" si="5"/>
        <v>45338</v>
      </c>
      <c r="S56" s="42">
        <f t="shared" si="5"/>
        <v>45339</v>
      </c>
      <c r="T56" s="42">
        <f t="shared" si="5"/>
        <v>45340</v>
      </c>
      <c r="U56" s="42">
        <f t="shared" si="5"/>
        <v>45341</v>
      </c>
      <c r="V56" s="42">
        <f t="shared" si="5"/>
        <v>45342</v>
      </c>
      <c r="W56" s="42">
        <f t="shared" si="5"/>
        <v>45343</v>
      </c>
      <c r="X56" s="42">
        <f t="shared" si="5"/>
        <v>45344</v>
      </c>
      <c r="Y56" s="42">
        <f t="shared" si="5"/>
        <v>45345</v>
      </c>
      <c r="Z56" s="42">
        <f t="shared" si="5"/>
        <v>45346</v>
      </c>
      <c r="AA56" s="42">
        <f t="shared" si="5"/>
        <v>45347</v>
      </c>
      <c r="AB56" s="42">
        <f t="shared" si="5"/>
        <v>45348</v>
      </c>
      <c r="AC56" s="42">
        <f t="shared" si="5"/>
        <v>45349</v>
      </c>
      <c r="AD56" s="42">
        <f t="shared" si="5"/>
        <v>45350</v>
      </c>
      <c r="AE56" s="42">
        <f t="shared" si="5"/>
        <v>45351</v>
      </c>
      <c r="AF56" s="42" t="str">
        <f t="shared" si="5"/>
        <v/>
      </c>
      <c r="AG56" s="42" t="str">
        <f t="shared" si="5"/>
        <v/>
      </c>
      <c r="AH56" s="137" t="s">
        <v>5</v>
      </c>
      <c r="AI56" s="140" t="s">
        <v>7</v>
      </c>
      <c r="AJ56" s="143" t="s">
        <v>5</v>
      </c>
      <c r="AK56" s="145" t="s">
        <v>7</v>
      </c>
    </row>
    <row r="57" spans="2:37" ht="28.5" customHeight="1" x14ac:dyDescent="0.15">
      <c r="B57" s="129" t="s">
        <v>4</v>
      </c>
      <c r="C57" s="71"/>
      <c r="D57" s="71"/>
      <c r="E57" s="71"/>
      <c r="F57" s="72"/>
      <c r="G57" s="71"/>
      <c r="H57" s="71"/>
      <c r="I57" s="71"/>
      <c r="J57" s="71"/>
      <c r="K57" s="71"/>
      <c r="L57" s="71"/>
      <c r="M57" s="71"/>
      <c r="N57" s="71"/>
      <c r="O57" s="71"/>
      <c r="P57" s="71"/>
      <c r="Q57" s="71"/>
      <c r="R57" s="71"/>
      <c r="S57" s="71"/>
      <c r="T57" s="71"/>
      <c r="U57" s="71"/>
      <c r="V57" s="71"/>
      <c r="W57" s="71"/>
      <c r="X57" s="71"/>
      <c r="Y57" s="71"/>
      <c r="Z57" s="72"/>
      <c r="AA57" s="71"/>
      <c r="AB57" s="71"/>
      <c r="AC57" s="71"/>
      <c r="AD57" s="71"/>
      <c r="AE57" s="71"/>
      <c r="AF57" s="71"/>
      <c r="AG57" s="74"/>
      <c r="AH57" s="138"/>
      <c r="AI57" s="141"/>
      <c r="AJ57" s="143"/>
      <c r="AK57" s="145"/>
    </row>
    <row r="58" spans="2:37" s="2" customFormat="1" ht="28.5" customHeight="1" x14ac:dyDescent="0.15">
      <c r="B58" s="130"/>
      <c r="C58" s="57"/>
      <c r="D58" s="57"/>
      <c r="E58" s="57"/>
      <c r="F58" s="80"/>
      <c r="G58" s="57"/>
      <c r="H58" s="57"/>
      <c r="I58" s="57"/>
      <c r="J58" s="57"/>
      <c r="K58" s="57"/>
      <c r="L58" s="57"/>
      <c r="M58" s="57"/>
      <c r="N58" s="57"/>
      <c r="O58" s="57"/>
      <c r="P58" s="57"/>
      <c r="Q58" s="57"/>
      <c r="R58" s="57"/>
      <c r="S58" s="57"/>
      <c r="T58" s="57"/>
      <c r="U58" s="57"/>
      <c r="V58" s="57"/>
      <c r="W58" s="57"/>
      <c r="X58" s="57"/>
      <c r="Y58" s="57"/>
      <c r="Z58" s="80"/>
      <c r="AA58" s="57"/>
      <c r="AB58" s="57"/>
      <c r="AC58" s="57"/>
      <c r="AD58" s="57"/>
      <c r="AE58" s="57"/>
      <c r="AF58" s="57"/>
      <c r="AG58" s="57"/>
      <c r="AH58" s="139"/>
      <c r="AI58" s="142"/>
      <c r="AJ58" s="144"/>
      <c r="AK58" s="146"/>
    </row>
    <row r="59" spans="2:37" s="1" customFormat="1" x14ac:dyDescent="0.15">
      <c r="B59" s="5" t="s">
        <v>2</v>
      </c>
      <c r="C59" s="9"/>
      <c r="D59" s="9"/>
      <c r="E59" s="9"/>
      <c r="F59" s="40"/>
      <c r="G59" s="9"/>
      <c r="H59" s="9"/>
      <c r="I59" s="9"/>
      <c r="J59" s="9"/>
      <c r="K59" s="9"/>
      <c r="L59" s="9"/>
      <c r="M59" s="9"/>
      <c r="N59" s="9"/>
      <c r="O59" s="9"/>
      <c r="P59" s="9"/>
      <c r="Q59" s="9"/>
      <c r="R59" s="9"/>
      <c r="S59" s="9"/>
      <c r="T59" s="9"/>
      <c r="U59" s="9"/>
      <c r="V59" s="9"/>
      <c r="W59" s="9"/>
      <c r="X59" s="9"/>
      <c r="Y59" s="9"/>
      <c r="Z59" s="40"/>
      <c r="AA59" s="9"/>
      <c r="AB59" s="9"/>
      <c r="AC59" s="9"/>
      <c r="AD59" s="9"/>
      <c r="AE59" s="9"/>
      <c r="AF59" s="9"/>
      <c r="AG59" s="9"/>
      <c r="AH59" s="7">
        <f>COUNTIF(C59:AG59,"●")</f>
        <v>0</v>
      </c>
      <c r="AI59" s="125" t="str">
        <f>IF(AH59=0,"",AH60/AH59)</f>
        <v/>
      </c>
      <c r="AJ59" s="11">
        <f>AJ50+AH59</f>
        <v>0</v>
      </c>
      <c r="AK59" s="127" t="str">
        <f>IF(AJ59=0,"",AJ60/AJ59)</f>
        <v/>
      </c>
    </row>
    <row r="60" spans="2:37" s="1" customFormat="1" ht="14.25" thickBot="1" x14ac:dyDescent="0.2">
      <c r="B60" s="6" t="s">
        <v>9</v>
      </c>
      <c r="C60" s="26"/>
      <c r="D60" s="26"/>
      <c r="E60" s="26"/>
      <c r="F60" s="35"/>
      <c r="G60" s="26"/>
      <c r="H60" s="26"/>
      <c r="I60" s="26"/>
      <c r="J60" s="26"/>
      <c r="K60" s="26"/>
      <c r="L60" s="26"/>
      <c r="M60" s="26"/>
      <c r="N60" s="26"/>
      <c r="O60" s="26"/>
      <c r="P60" s="26"/>
      <c r="Q60" s="26"/>
      <c r="R60" s="26"/>
      <c r="S60" s="26"/>
      <c r="T60" s="26"/>
      <c r="U60" s="26"/>
      <c r="V60" s="26"/>
      <c r="W60" s="26"/>
      <c r="X60" s="26"/>
      <c r="Y60" s="26"/>
      <c r="Z60" s="35"/>
      <c r="AA60" s="26"/>
      <c r="AB60" s="26"/>
      <c r="AC60" s="26"/>
      <c r="AD60" s="26"/>
      <c r="AE60" s="26"/>
      <c r="AF60" s="26"/>
      <c r="AG60" s="26"/>
      <c r="AH60" s="8">
        <f>COUNTIF(C60:AG60,"●")</f>
        <v>0</v>
      </c>
      <c r="AI60" s="126"/>
      <c r="AJ60" s="12">
        <f>AJ51+AH60</f>
        <v>0</v>
      </c>
      <c r="AK60" s="128"/>
    </row>
    <row r="61" spans="2:37" ht="9" customHeight="1" thickBot="1" x14ac:dyDescent="0.2">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row>
    <row r="62" spans="2:37" ht="13.5" customHeight="1" x14ac:dyDescent="0.15">
      <c r="B62" s="4" t="s">
        <v>31</v>
      </c>
      <c r="C62" s="37"/>
      <c r="D62" s="38"/>
      <c r="E62" s="38"/>
      <c r="F62" s="38"/>
      <c r="G62" s="38"/>
      <c r="H62" s="38"/>
      <c r="I62" s="38"/>
      <c r="J62" s="38"/>
      <c r="K62" s="38"/>
      <c r="L62" s="38"/>
      <c r="M62" s="38"/>
      <c r="N62" s="38"/>
      <c r="O62" s="38"/>
      <c r="P62" s="38"/>
      <c r="Q62" s="133">
        <f>IF(C54=12,Q53+1,Q53)</f>
        <v>2024</v>
      </c>
      <c r="R62" s="133"/>
      <c r="S62" s="133"/>
      <c r="T62" s="38"/>
      <c r="U62" s="38"/>
      <c r="V62" s="38"/>
      <c r="W62" s="38"/>
      <c r="X62" s="38"/>
      <c r="Y62" s="38"/>
      <c r="Z62" s="38"/>
      <c r="AA62" s="38"/>
      <c r="AB62" s="38"/>
      <c r="AC62" s="38"/>
      <c r="AD62" s="38"/>
      <c r="AE62" s="38"/>
      <c r="AF62" s="38"/>
      <c r="AG62" s="41"/>
      <c r="AH62" s="110" t="s">
        <v>8</v>
      </c>
      <c r="AI62" s="111"/>
      <c r="AJ62" s="116" t="s">
        <v>6</v>
      </c>
      <c r="AK62" s="117"/>
    </row>
    <row r="63" spans="2:37" ht="13.5" customHeight="1" x14ac:dyDescent="0.15">
      <c r="B63" s="39" t="s">
        <v>0</v>
      </c>
      <c r="C63" s="134">
        <f>IF(C54=12,1,C54+1)</f>
        <v>3</v>
      </c>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6"/>
      <c r="AH63" s="112"/>
      <c r="AI63" s="113"/>
      <c r="AJ63" s="118"/>
      <c r="AK63" s="119"/>
    </row>
    <row r="64" spans="2:37" x14ac:dyDescent="0.15">
      <c r="B64" s="5" t="s">
        <v>1</v>
      </c>
      <c r="C64" s="9">
        <v>1</v>
      </c>
      <c r="D64" s="9">
        <v>2</v>
      </c>
      <c r="E64" s="9">
        <v>3</v>
      </c>
      <c r="F64" s="9">
        <v>4</v>
      </c>
      <c r="G64" s="9">
        <v>5</v>
      </c>
      <c r="H64" s="9">
        <v>6</v>
      </c>
      <c r="I64" s="9">
        <v>7</v>
      </c>
      <c r="J64" s="9">
        <v>8</v>
      </c>
      <c r="K64" s="9">
        <v>9</v>
      </c>
      <c r="L64" s="9">
        <v>10</v>
      </c>
      <c r="M64" s="9">
        <v>11</v>
      </c>
      <c r="N64" s="9">
        <v>12</v>
      </c>
      <c r="O64" s="9">
        <v>13</v>
      </c>
      <c r="P64" s="9">
        <v>14</v>
      </c>
      <c r="Q64" s="9">
        <v>15</v>
      </c>
      <c r="R64" s="9">
        <v>16</v>
      </c>
      <c r="S64" s="9">
        <v>17</v>
      </c>
      <c r="T64" s="9">
        <v>18</v>
      </c>
      <c r="U64" s="9">
        <v>19</v>
      </c>
      <c r="V64" s="9">
        <v>20</v>
      </c>
      <c r="W64" s="9">
        <v>21</v>
      </c>
      <c r="X64" s="9">
        <v>22</v>
      </c>
      <c r="Y64" s="9">
        <v>23</v>
      </c>
      <c r="Z64" s="9">
        <v>24</v>
      </c>
      <c r="AA64" s="9">
        <v>25</v>
      </c>
      <c r="AB64" s="9">
        <v>26</v>
      </c>
      <c r="AC64" s="9">
        <v>27</v>
      </c>
      <c r="AD64" s="9">
        <v>28</v>
      </c>
      <c r="AE64" s="9">
        <f>IF(AD64+1&gt;(DAY(DATE(Q62,C63+1,0))),"",AD64+1)</f>
        <v>29</v>
      </c>
      <c r="AF64" s="9">
        <f>IF(C63=2,"",30)</f>
        <v>30</v>
      </c>
      <c r="AG64" s="9">
        <f>IF(OR(C63=2,C63=4,C63=6,C63=9,C63=11),"",31)</f>
        <v>31</v>
      </c>
      <c r="AH64" s="114"/>
      <c r="AI64" s="115"/>
      <c r="AJ64" s="120"/>
      <c r="AK64" s="121"/>
    </row>
    <row r="65" spans="2:37" x14ac:dyDescent="0.15">
      <c r="B65" s="5" t="s">
        <v>3</v>
      </c>
      <c r="C65" s="42">
        <f>IF(C64="","",DATE($Q62,$C63,C64))</f>
        <v>45352</v>
      </c>
      <c r="D65" s="42">
        <f t="shared" ref="D65:AG65" si="6">IF(D64="","",DATE($Q62,$C63,D64))</f>
        <v>45353</v>
      </c>
      <c r="E65" s="42">
        <f t="shared" si="6"/>
        <v>45354</v>
      </c>
      <c r="F65" s="42">
        <f t="shared" si="6"/>
        <v>45355</v>
      </c>
      <c r="G65" s="42">
        <f t="shared" si="6"/>
        <v>45356</v>
      </c>
      <c r="H65" s="42">
        <f t="shared" si="6"/>
        <v>45357</v>
      </c>
      <c r="I65" s="42">
        <f t="shared" si="6"/>
        <v>45358</v>
      </c>
      <c r="J65" s="42">
        <f t="shared" si="6"/>
        <v>45359</v>
      </c>
      <c r="K65" s="42">
        <f t="shared" si="6"/>
        <v>45360</v>
      </c>
      <c r="L65" s="42">
        <f t="shared" si="6"/>
        <v>45361</v>
      </c>
      <c r="M65" s="42">
        <f t="shared" si="6"/>
        <v>45362</v>
      </c>
      <c r="N65" s="42">
        <f t="shared" si="6"/>
        <v>45363</v>
      </c>
      <c r="O65" s="42">
        <f t="shared" si="6"/>
        <v>45364</v>
      </c>
      <c r="P65" s="42">
        <f t="shared" si="6"/>
        <v>45365</v>
      </c>
      <c r="Q65" s="42">
        <f t="shared" si="6"/>
        <v>45366</v>
      </c>
      <c r="R65" s="42">
        <f t="shared" si="6"/>
        <v>45367</v>
      </c>
      <c r="S65" s="42">
        <f t="shared" si="6"/>
        <v>45368</v>
      </c>
      <c r="T65" s="42">
        <f t="shared" si="6"/>
        <v>45369</v>
      </c>
      <c r="U65" s="42">
        <f t="shared" si="6"/>
        <v>45370</v>
      </c>
      <c r="V65" s="42">
        <f t="shared" si="6"/>
        <v>45371</v>
      </c>
      <c r="W65" s="42">
        <f t="shared" si="6"/>
        <v>45372</v>
      </c>
      <c r="X65" s="42">
        <f t="shared" si="6"/>
        <v>45373</v>
      </c>
      <c r="Y65" s="42">
        <f t="shared" si="6"/>
        <v>45374</v>
      </c>
      <c r="Z65" s="42">
        <f t="shared" si="6"/>
        <v>45375</v>
      </c>
      <c r="AA65" s="42">
        <f t="shared" si="6"/>
        <v>45376</v>
      </c>
      <c r="AB65" s="42">
        <f t="shared" si="6"/>
        <v>45377</v>
      </c>
      <c r="AC65" s="42">
        <f t="shared" si="6"/>
        <v>45378</v>
      </c>
      <c r="AD65" s="42">
        <f t="shared" si="6"/>
        <v>45379</v>
      </c>
      <c r="AE65" s="42">
        <f t="shared" si="6"/>
        <v>45380</v>
      </c>
      <c r="AF65" s="42">
        <f t="shared" si="6"/>
        <v>45381</v>
      </c>
      <c r="AG65" s="42">
        <f t="shared" si="6"/>
        <v>45382</v>
      </c>
      <c r="AH65" s="137" t="s">
        <v>5</v>
      </c>
      <c r="AI65" s="140" t="s">
        <v>7</v>
      </c>
      <c r="AJ65" s="143" t="s">
        <v>5</v>
      </c>
      <c r="AK65" s="145" t="s">
        <v>7</v>
      </c>
    </row>
    <row r="66" spans="2:37" ht="28.5" customHeight="1" x14ac:dyDescent="0.15">
      <c r="B66" s="129" t="s">
        <v>4</v>
      </c>
      <c r="C66" s="71"/>
      <c r="D66" s="71"/>
      <c r="E66" s="71"/>
      <c r="F66" s="72"/>
      <c r="G66" s="71"/>
      <c r="H66" s="71"/>
      <c r="I66" s="71"/>
      <c r="J66" s="71"/>
      <c r="K66" s="71"/>
      <c r="L66" s="71"/>
      <c r="M66" s="71"/>
      <c r="N66" s="71"/>
      <c r="O66" s="71"/>
      <c r="P66" s="71"/>
      <c r="Q66" s="71"/>
      <c r="R66" s="71"/>
      <c r="S66" s="71"/>
      <c r="T66" s="71"/>
      <c r="U66" s="71"/>
      <c r="V66" s="71"/>
      <c r="W66" s="71"/>
      <c r="X66" s="71"/>
      <c r="Y66" s="71"/>
      <c r="Z66" s="72"/>
      <c r="AA66" s="71"/>
      <c r="AB66" s="71"/>
      <c r="AC66" s="71"/>
      <c r="AD66" s="71"/>
      <c r="AE66" s="71"/>
      <c r="AF66" s="71"/>
      <c r="AG66" s="74"/>
      <c r="AH66" s="138"/>
      <c r="AI66" s="141"/>
      <c r="AJ66" s="143"/>
      <c r="AK66" s="145"/>
    </row>
    <row r="67" spans="2:37" s="2" customFormat="1" ht="28.5" customHeight="1" x14ac:dyDescent="0.15">
      <c r="B67" s="130"/>
      <c r="C67" s="57"/>
      <c r="D67" s="57"/>
      <c r="E67" s="57"/>
      <c r="F67" s="80"/>
      <c r="G67" s="57"/>
      <c r="H67" s="57"/>
      <c r="I67" s="57"/>
      <c r="J67" s="57"/>
      <c r="K67" s="57"/>
      <c r="L67" s="57"/>
      <c r="M67" s="57"/>
      <c r="N67" s="57"/>
      <c r="O67" s="57"/>
      <c r="P67" s="57"/>
      <c r="Q67" s="57"/>
      <c r="R67" s="57"/>
      <c r="S67" s="57"/>
      <c r="T67" s="57"/>
      <c r="U67" s="57"/>
      <c r="V67" s="57"/>
      <c r="W67" s="57"/>
      <c r="X67" s="57"/>
      <c r="Y67" s="57"/>
      <c r="Z67" s="80"/>
      <c r="AA67" s="57"/>
      <c r="AB67" s="57"/>
      <c r="AC67" s="57"/>
      <c r="AD67" s="57"/>
      <c r="AE67" s="57"/>
      <c r="AF67" s="57"/>
      <c r="AG67" s="57"/>
      <c r="AH67" s="139"/>
      <c r="AI67" s="142"/>
      <c r="AJ67" s="144"/>
      <c r="AK67" s="146"/>
    </row>
    <row r="68" spans="2:37" s="1" customFormat="1" x14ac:dyDescent="0.15">
      <c r="B68" s="5" t="s">
        <v>2</v>
      </c>
      <c r="C68" s="9"/>
      <c r="D68" s="9"/>
      <c r="E68" s="9"/>
      <c r="F68" s="40"/>
      <c r="G68" s="9"/>
      <c r="H68" s="9"/>
      <c r="I68" s="9"/>
      <c r="J68" s="9"/>
      <c r="K68" s="9"/>
      <c r="L68" s="9"/>
      <c r="M68" s="9"/>
      <c r="N68" s="9"/>
      <c r="O68" s="9"/>
      <c r="P68" s="9"/>
      <c r="Q68" s="9"/>
      <c r="R68" s="9"/>
      <c r="S68" s="9"/>
      <c r="T68" s="9"/>
      <c r="U68" s="9"/>
      <c r="V68" s="9"/>
      <c r="W68" s="9"/>
      <c r="X68" s="9"/>
      <c r="Y68" s="9"/>
      <c r="Z68" s="40"/>
      <c r="AA68" s="9"/>
      <c r="AB68" s="9"/>
      <c r="AC68" s="9"/>
      <c r="AD68" s="9"/>
      <c r="AE68" s="9"/>
      <c r="AF68" s="9"/>
      <c r="AG68" s="9"/>
      <c r="AH68" s="7">
        <f>COUNTIF(C68:AG68,"●")</f>
        <v>0</v>
      </c>
      <c r="AI68" s="125" t="str">
        <f>IF(AH68=0,"",AH69/AH68)</f>
        <v/>
      </c>
      <c r="AJ68" s="11">
        <f>AJ59+AH68</f>
        <v>0</v>
      </c>
      <c r="AK68" s="127" t="str">
        <f>IF(AJ68=0,"",AJ69/AJ68)</f>
        <v/>
      </c>
    </row>
    <row r="69" spans="2:37" s="1" customFormat="1" ht="14.25" thickBot="1" x14ac:dyDescent="0.2">
      <c r="B69" s="6" t="s">
        <v>9</v>
      </c>
      <c r="C69" s="26"/>
      <c r="D69" s="26"/>
      <c r="E69" s="26"/>
      <c r="F69" s="35"/>
      <c r="G69" s="26"/>
      <c r="H69" s="26"/>
      <c r="I69" s="26"/>
      <c r="J69" s="26"/>
      <c r="K69" s="26"/>
      <c r="L69" s="26"/>
      <c r="M69" s="26"/>
      <c r="N69" s="26"/>
      <c r="O69" s="26"/>
      <c r="P69" s="26"/>
      <c r="Q69" s="26"/>
      <c r="R69" s="26"/>
      <c r="S69" s="26"/>
      <c r="T69" s="26"/>
      <c r="U69" s="26"/>
      <c r="V69" s="26"/>
      <c r="W69" s="26"/>
      <c r="X69" s="26"/>
      <c r="Y69" s="26"/>
      <c r="Z69" s="35"/>
      <c r="AA69" s="26"/>
      <c r="AB69" s="26"/>
      <c r="AC69" s="26"/>
      <c r="AD69" s="26"/>
      <c r="AE69" s="26"/>
      <c r="AF69" s="26"/>
      <c r="AG69" s="26"/>
      <c r="AH69" s="8">
        <f>COUNTIF(C69:AG69,"●")</f>
        <v>0</v>
      </c>
      <c r="AI69" s="126"/>
      <c r="AJ69" s="12">
        <f>AJ60+AH69</f>
        <v>0</v>
      </c>
      <c r="AK69" s="128"/>
    </row>
    <row r="70" spans="2:37" ht="9" customHeight="1" thickBot="1" x14ac:dyDescent="0.2">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row>
    <row r="71" spans="2:37" x14ac:dyDescent="0.15">
      <c r="B71" s="4" t="s">
        <v>31</v>
      </c>
      <c r="C71" s="37"/>
      <c r="D71" s="38"/>
      <c r="E71" s="38"/>
      <c r="F71" s="38"/>
      <c r="G71" s="38"/>
      <c r="H71" s="38"/>
      <c r="I71" s="38"/>
      <c r="J71" s="38"/>
      <c r="K71" s="38"/>
      <c r="L71" s="38"/>
      <c r="M71" s="38"/>
      <c r="N71" s="38"/>
      <c r="O71" s="38"/>
      <c r="P71" s="38"/>
      <c r="Q71" s="133">
        <f>IF(C63=12,Q62+1,Q62)</f>
        <v>2024</v>
      </c>
      <c r="R71" s="133"/>
      <c r="S71" s="133"/>
      <c r="T71" s="38"/>
      <c r="U71" s="38"/>
      <c r="V71" s="38"/>
      <c r="W71" s="38"/>
      <c r="X71" s="38"/>
      <c r="Y71" s="38"/>
      <c r="Z71" s="38"/>
      <c r="AA71" s="38"/>
      <c r="AB71" s="38"/>
      <c r="AC71" s="38"/>
      <c r="AD71" s="38"/>
      <c r="AE71" s="38"/>
      <c r="AF71" s="38"/>
      <c r="AG71" s="41"/>
      <c r="AH71" s="110" t="s">
        <v>8</v>
      </c>
      <c r="AI71" s="111"/>
      <c r="AJ71" s="116" t="s">
        <v>6</v>
      </c>
      <c r="AK71" s="117"/>
    </row>
    <row r="72" spans="2:37" x14ac:dyDescent="0.15">
      <c r="B72" s="39" t="s">
        <v>0</v>
      </c>
      <c r="C72" s="134">
        <f>IF(C63=12,1,C63+1)</f>
        <v>4</v>
      </c>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6"/>
      <c r="AH72" s="112"/>
      <c r="AI72" s="113"/>
      <c r="AJ72" s="118"/>
      <c r="AK72" s="119"/>
    </row>
    <row r="73" spans="2:37" x14ac:dyDescent="0.15">
      <c r="B73" s="5" t="s">
        <v>1</v>
      </c>
      <c r="C73" s="9">
        <v>1</v>
      </c>
      <c r="D73" s="9">
        <v>2</v>
      </c>
      <c r="E73" s="9">
        <v>3</v>
      </c>
      <c r="F73" s="9">
        <v>4</v>
      </c>
      <c r="G73" s="9">
        <v>5</v>
      </c>
      <c r="H73" s="9">
        <v>6</v>
      </c>
      <c r="I73" s="9">
        <v>7</v>
      </c>
      <c r="J73" s="9">
        <v>8</v>
      </c>
      <c r="K73" s="9">
        <v>9</v>
      </c>
      <c r="L73" s="9">
        <v>10</v>
      </c>
      <c r="M73" s="9">
        <v>11</v>
      </c>
      <c r="N73" s="9">
        <v>12</v>
      </c>
      <c r="O73" s="9">
        <v>13</v>
      </c>
      <c r="P73" s="9">
        <v>14</v>
      </c>
      <c r="Q73" s="9">
        <v>15</v>
      </c>
      <c r="R73" s="9">
        <v>16</v>
      </c>
      <c r="S73" s="9">
        <v>17</v>
      </c>
      <c r="T73" s="9">
        <v>18</v>
      </c>
      <c r="U73" s="9">
        <v>19</v>
      </c>
      <c r="V73" s="9">
        <v>20</v>
      </c>
      <c r="W73" s="9">
        <v>21</v>
      </c>
      <c r="X73" s="9">
        <v>22</v>
      </c>
      <c r="Y73" s="9">
        <v>23</v>
      </c>
      <c r="Z73" s="9">
        <v>24</v>
      </c>
      <c r="AA73" s="9">
        <v>25</v>
      </c>
      <c r="AB73" s="9">
        <v>26</v>
      </c>
      <c r="AC73" s="9">
        <v>27</v>
      </c>
      <c r="AD73" s="9">
        <v>28</v>
      </c>
      <c r="AE73" s="9">
        <f>IF(AD73+1&gt;(DAY(DATE(Q71,C72+1,0))),"",AD73+1)</f>
        <v>29</v>
      </c>
      <c r="AF73" s="9">
        <f>IF(C72=2,"",30)</f>
        <v>30</v>
      </c>
      <c r="AG73" s="9" t="str">
        <f>IF(OR(C72=2,C72=4,C72=6,C72=9,C72=11),"",31)</f>
        <v/>
      </c>
      <c r="AH73" s="114"/>
      <c r="AI73" s="115"/>
      <c r="AJ73" s="120"/>
      <c r="AK73" s="121"/>
    </row>
    <row r="74" spans="2:37" x14ac:dyDescent="0.15">
      <c r="B74" s="5" t="s">
        <v>3</v>
      </c>
      <c r="C74" s="42">
        <f>IF(C73="","",DATE($Q71,$C72,C73))</f>
        <v>45383</v>
      </c>
      <c r="D74" s="42">
        <f t="shared" ref="D74:AG74" si="7">IF(D73="","",DATE($Q71,$C72,D73))</f>
        <v>45384</v>
      </c>
      <c r="E74" s="42">
        <f t="shared" si="7"/>
        <v>45385</v>
      </c>
      <c r="F74" s="42">
        <f t="shared" si="7"/>
        <v>45386</v>
      </c>
      <c r="G74" s="42">
        <f t="shared" si="7"/>
        <v>45387</v>
      </c>
      <c r="H74" s="42">
        <f t="shared" si="7"/>
        <v>45388</v>
      </c>
      <c r="I74" s="42">
        <f t="shared" si="7"/>
        <v>45389</v>
      </c>
      <c r="J74" s="42">
        <f t="shared" si="7"/>
        <v>45390</v>
      </c>
      <c r="K74" s="42">
        <f t="shared" si="7"/>
        <v>45391</v>
      </c>
      <c r="L74" s="42">
        <f t="shared" si="7"/>
        <v>45392</v>
      </c>
      <c r="M74" s="42">
        <f t="shared" si="7"/>
        <v>45393</v>
      </c>
      <c r="N74" s="42">
        <f t="shared" si="7"/>
        <v>45394</v>
      </c>
      <c r="O74" s="42">
        <f t="shared" si="7"/>
        <v>45395</v>
      </c>
      <c r="P74" s="42">
        <f t="shared" si="7"/>
        <v>45396</v>
      </c>
      <c r="Q74" s="42">
        <f t="shared" si="7"/>
        <v>45397</v>
      </c>
      <c r="R74" s="42">
        <f t="shared" si="7"/>
        <v>45398</v>
      </c>
      <c r="S74" s="42">
        <f t="shared" si="7"/>
        <v>45399</v>
      </c>
      <c r="T74" s="42">
        <f t="shared" si="7"/>
        <v>45400</v>
      </c>
      <c r="U74" s="42">
        <f t="shared" si="7"/>
        <v>45401</v>
      </c>
      <c r="V74" s="42">
        <f t="shared" si="7"/>
        <v>45402</v>
      </c>
      <c r="W74" s="42">
        <f t="shared" si="7"/>
        <v>45403</v>
      </c>
      <c r="X74" s="42">
        <f t="shared" si="7"/>
        <v>45404</v>
      </c>
      <c r="Y74" s="42">
        <f t="shared" si="7"/>
        <v>45405</v>
      </c>
      <c r="Z74" s="42">
        <f t="shared" si="7"/>
        <v>45406</v>
      </c>
      <c r="AA74" s="42">
        <f t="shared" si="7"/>
        <v>45407</v>
      </c>
      <c r="AB74" s="42">
        <f t="shared" si="7"/>
        <v>45408</v>
      </c>
      <c r="AC74" s="42">
        <f t="shared" si="7"/>
        <v>45409</v>
      </c>
      <c r="AD74" s="42">
        <f t="shared" si="7"/>
        <v>45410</v>
      </c>
      <c r="AE74" s="42">
        <f t="shared" si="7"/>
        <v>45411</v>
      </c>
      <c r="AF74" s="42">
        <f t="shared" si="7"/>
        <v>45412</v>
      </c>
      <c r="AG74" s="42" t="str">
        <f t="shared" si="7"/>
        <v/>
      </c>
      <c r="AH74" s="137" t="s">
        <v>5</v>
      </c>
      <c r="AI74" s="140" t="s">
        <v>7</v>
      </c>
      <c r="AJ74" s="143" t="s">
        <v>5</v>
      </c>
      <c r="AK74" s="145" t="s">
        <v>7</v>
      </c>
    </row>
    <row r="75" spans="2:37" ht="28.5" customHeight="1" x14ac:dyDescent="0.15">
      <c r="B75" s="129" t="s">
        <v>4</v>
      </c>
      <c r="C75" s="71"/>
      <c r="D75" s="71"/>
      <c r="E75" s="71"/>
      <c r="F75" s="72"/>
      <c r="G75" s="71"/>
      <c r="H75" s="71"/>
      <c r="I75" s="71"/>
      <c r="J75" s="71"/>
      <c r="K75" s="71"/>
      <c r="L75" s="71"/>
      <c r="M75" s="71"/>
      <c r="N75" s="71"/>
      <c r="O75" s="71"/>
      <c r="P75" s="71"/>
      <c r="Q75" s="71"/>
      <c r="R75" s="71"/>
      <c r="S75" s="71"/>
      <c r="T75" s="71"/>
      <c r="U75" s="71"/>
      <c r="V75" s="71"/>
      <c r="W75" s="71"/>
      <c r="X75" s="71"/>
      <c r="Y75" s="71"/>
      <c r="Z75" s="72"/>
      <c r="AA75" s="71"/>
      <c r="AB75" s="71"/>
      <c r="AC75" s="71"/>
      <c r="AD75" s="71"/>
      <c r="AE75" s="71"/>
      <c r="AF75" s="71"/>
      <c r="AG75" s="74"/>
      <c r="AH75" s="138"/>
      <c r="AI75" s="141"/>
      <c r="AJ75" s="143"/>
      <c r="AK75" s="145"/>
    </row>
    <row r="76" spans="2:37" s="2" customFormat="1" ht="28.5" customHeight="1" x14ac:dyDescent="0.15">
      <c r="B76" s="130"/>
      <c r="C76" s="57"/>
      <c r="D76" s="57"/>
      <c r="E76" s="57"/>
      <c r="F76" s="80"/>
      <c r="G76" s="57"/>
      <c r="H76" s="57"/>
      <c r="I76" s="57"/>
      <c r="J76" s="57"/>
      <c r="K76" s="57"/>
      <c r="L76" s="57"/>
      <c r="M76" s="57"/>
      <c r="N76" s="57"/>
      <c r="O76" s="57"/>
      <c r="P76" s="57"/>
      <c r="Q76" s="57"/>
      <c r="R76" s="57"/>
      <c r="S76" s="57"/>
      <c r="T76" s="57"/>
      <c r="U76" s="57"/>
      <c r="V76" s="57"/>
      <c r="W76" s="57"/>
      <c r="X76" s="57"/>
      <c r="Y76" s="57"/>
      <c r="Z76" s="80"/>
      <c r="AA76" s="57"/>
      <c r="AB76" s="57"/>
      <c r="AC76" s="57"/>
      <c r="AD76" s="57"/>
      <c r="AE76" s="57"/>
      <c r="AF76" s="57"/>
      <c r="AG76" s="57"/>
      <c r="AH76" s="139"/>
      <c r="AI76" s="142"/>
      <c r="AJ76" s="144"/>
      <c r="AK76" s="146"/>
    </row>
    <row r="77" spans="2:37" s="1" customFormat="1" x14ac:dyDescent="0.15">
      <c r="B77" s="5" t="s">
        <v>2</v>
      </c>
      <c r="C77" s="9"/>
      <c r="D77" s="9"/>
      <c r="E77" s="9"/>
      <c r="F77" s="40"/>
      <c r="G77" s="9"/>
      <c r="H77" s="9"/>
      <c r="I77" s="9"/>
      <c r="J77" s="9"/>
      <c r="K77" s="9"/>
      <c r="L77" s="9"/>
      <c r="M77" s="9"/>
      <c r="N77" s="9"/>
      <c r="O77" s="9"/>
      <c r="P77" s="9"/>
      <c r="Q77" s="9"/>
      <c r="R77" s="9"/>
      <c r="S77" s="9"/>
      <c r="T77" s="9"/>
      <c r="U77" s="9"/>
      <c r="V77" s="9"/>
      <c r="W77" s="9"/>
      <c r="X77" s="9"/>
      <c r="Y77" s="9"/>
      <c r="Z77" s="40"/>
      <c r="AA77" s="9"/>
      <c r="AB77" s="9"/>
      <c r="AC77" s="9"/>
      <c r="AD77" s="9"/>
      <c r="AE77" s="9"/>
      <c r="AF77" s="9"/>
      <c r="AG77" s="9"/>
      <c r="AH77" s="7">
        <f>COUNTIF(C77:AG77,"●")</f>
        <v>0</v>
      </c>
      <c r="AI77" s="125" t="str">
        <f>IF(AH77=0,"",AH78/AH77)</f>
        <v/>
      </c>
      <c r="AJ77" s="11">
        <f>AJ68+AH77</f>
        <v>0</v>
      </c>
      <c r="AK77" s="127" t="str">
        <f>IF(AJ77=0,"",AJ78/AJ77)</f>
        <v/>
      </c>
    </row>
    <row r="78" spans="2:37" s="1" customFormat="1" ht="14.25" thickBot="1" x14ac:dyDescent="0.2">
      <c r="B78" s="6" t="s">
        <v>9</v>
      </c>
      <c r="C78" s="26"/>
      <c r="D78" s="26"/>
      <c r="E78" s="26"/>
      <c r="F78" s="35"/>
      <c r="G78" s="26"/>
      <c r="H78" s="26"/>
      <c r="I78" s="26"/>
      <c r="J78" s="26"/>
      <c r="K78" s="26"/>
      <c r="L78" s="26"/>
      <c r="M78" s="26"/>
      <c r="N78" s="26"/>
      <c r="O78" s="26"/>
      <c r="P78" s="26"/>
      <c r="Q78" s="26"/>
      <c r="R78" s="26"/>
      <c r="S78" s="26"/>
      <c r="T78" s="26"/>
      <c r="U78" s="26"/>
      <c r="V78" s="26"/>
      <c r="W78" s="26"/>
      <c r="X78" s="26"/>
      <c r="Y78" s="26"/>
      <c r="Z78" s="35"/>
      <c r="AA78" s="26"/>
      <c r="AB78" s="26"/>
      <c r="AC78" s="26"/>
      <c r="AD78" s="26"/>
      <c r="AE78" s="26"/>
      <c r="AF78" s="26"/>
      <c r="AG78" s="26"/>
      <c r="AH78" s="8">
        <f>COUNTIF(C78:AG78,"●")</f>
        <v>0</v>
      </c>
      <c r="AI78" s="126"/>
      <c r="AJ78" s="12">
        <f>AJ69+AH78</f>
        <v>0</v>
      </c>
      <c r="AK78" s="128"/>
    </row>
    <row r="79" spans="2:37" ht="8.25" customHeight="1" x14ac:dyDescent="0.15"/>
    <row r="80" spans="2:37" ht="14.25" x14ac:dyDescent="0.15">
      <c r="B80" s="27" t="s">
        <v>19</v>
      </c>
      <c r="AD80" s="185" t="s">
        <v>17</v>
      </c>
      <c r="AE80" s="185"/>
      <c r="AF80" s="185"/>
      <c r="AG80" s="185"/>
      <c r="AH80" s="185"/>
      <c r="AI80" s="185"/>
      <c r="AJ80" s="186">
        <f>IF(AK77="",0,AK77)</f>
        <v>0</v>
      </c>
      <c r="AK80" s="185"/>
    </row>
    <row r="81" spans="2:37" ht="14.25" x14ac:dyDescent="0.15">
      <c r="B81" s="187" t="s">
        <v>25</v>
      </c>
      <c r="C81" s="187"/>
      <c r="D81" s="187"/>
      <c r="E81" s="187"/>
      <c r="F81" s="187"/>
      <c r="G81" s="187"/>
      <c r="H81" s="187"/>
      <c r="I81" s="187"/>
      <c r="J81" s="187"/>
      <c r="K81" s="187"/>
      <c r="L81" s="187"/>
      <c r="M81" s="187"/>
      <c r="N81" s="187"/>
      <c r="O81" s="187"/>
      <c r="P81" s="187"/>
      <c r="Q81" s="187"/>
      <c r="R81" s="187"/>
      <c r="S81" s="187"/>
      <c r="T81" s="187"/>
      <c r="U81" s="187"/>
      <c r="V81" s="187"/>
      <c r="AD81" s="185" t="s">
        <v>18</v>
      </c>
      <c r="AE81" s="185"/>
      <c r="AF81" s="185"/>
      <c r="AG81" s="185"/>
      <c r="AH81" s="185"/>
      <c r="AI81" s="185"/>
      <c r="AJ81" s="185" t="str">
        <f>IF(1&lt;=AJ80,"４週８休",IF(0.875&lt;=AJ80,"４週7休",IF(0.75&lt;=AJ80,"４週6休","—")))</f>
        <v>—</v>
      </c>
      <c r="AK81" s="185"/>
    </row>
    <row r="82" spans="2:37" ht="5.25" customHeight="1" x14ac:dyDescent="0.15">
      <c r="B82" s="28"/>
      <c r="AD82" s="29"/>
      <c r="AE82" s="29"/>
      <c r="AF82" s="29"/>
      <c r="AG82" s="29"/>
      <c r="AH82" s="29"/>
      <c r="AI82" s="29"/>
      <c r="AJ82" s="29"/>
      <c r="AK82" s="29"/>
    </row>
    <row r="83" spans="2:37" ht="14.25" x14ac:dyDescent="0.15">
      <c r="B83" s="28"/>
      <c r="F83" s="188" t="s">
        <v>20</v>
      </c>
      <c r="G83" s="188"/>
      <c r="H83" s="189"/>
      <c r="I83" s="189"/>
      <c r="J83" s="189"/>
      <c r="K83" s="189"/>
      <c r="L83" s="189"/>
      <c r="M83" s="189"/>
      <c r="T83" s="188" t="s">
        <v>21</v>
      </c>
      <c r="U83" s="188"/>
      <c r="V83" s="189" t="s">
        <v>45</v>
      </c>
      <c r="W83" s="189"/>
      <c r="X83" s="189"/>
      <c r="Y83" s="189"/>
      <c r="Z83" s="189"/>
      <c r="AA83" s="189"/>
      <c r="AD83" s="29"/>
      <c r="AE83" s="29"/>
      <c r="AF83" s="29"/>
      <c r="AG83" s="29"/>
      <c r="AH83" s="29"/>
      <c r="AI83" s="29"/>
      <c r="AJ83" s="29"/>
      <c r="AK83" s="29"/>
    </row>
    <row r="84" spans="2:37" ht="3" customHeight="1" x14ac:dyDescent="0.15"/>
    <row r="85" spans="2:37" x14ac:dyDescent="0.15">
      <c r="F85" s="30"/>
      <c r="G85" s="31"/>
      <c r="H85" s="31"/>
      <c r="I85" s="31"/>
      <c r="J85" s="30"/>
      <c r="K85" s="31"/>
      <c r="L85" s="31"/>
      <c r="M85" s="31"/>
      <c r="T85" s="176" t="s">
        <v>15</v>
      </c>
      <c r="U85" s="177"/>
      <c r="V85" s="177"/>
      <c r="W85" s="178"/>
      <c r="X85" s="176" t="s">
        <v>26</v>
      </c>
      <c r="Y85" s="177"/>
      <c r="Z85" s="177"/>
      <c r="AA85" s="178"/>
      <c r="AB85" s="176" t="s">
        <v>16</v>
      </c>
      <c r="AC85" s="177"/>
      <c r="AD85" s="177"/>
      <c r="AE85" s="178"/>
    </row>
    <row r="86" spans="2:37" x14ac:dyDescent="0.15">
      <c r="F86" s="31" t="s">
        <v>23</v>
      </c>
      <c r="G86" s="31"/>
      <c r="H86" s="31"/>
      <c r="I86" s="31"/>
      <c r="J86" s="31"/>
      <c r="K86" s="31"/>
      <c r="L86" s="31"/>
      <c r="M86" s="31"/>
      <c r="T86" s="179"/>
      <c r="U86" s="180"/>
      <c r="V86" s="180"/>
      <c r="W86" s="181"/>
      <c r="X86" s="179"/>
      <c r="Y86" s="180"/>
      <c r="Z86" s="180"/>
      <c r="AA86" s="181"/>
      <c r="AB86" s="179"/>
      <c r="AC86" s="180"/>
      <c r="AD86" s="180"/>
      <c r="AE86" s="181"/>
    </row>
    <row r="87" spans="2:37" x14ac:dyDescent="0.15">
      <c r="F87" s="182"/>
      <c r="G87" s="182"/>
      <c r="H87" s="182"/>
      <c r="I87" s="182"/>
      <c r="J87" s="182"/>
      <c r="K87" s="182"/>
      <c r="L87" s="182"/>
      <c r="M87" s="182"/>
      <c r="T87" s="19"/>
      <c r="U87" s="20"/>
      <c r="V87" s="20"/>
      <c r="W87" s="21"/>
      <c r="X87" s="19"/>
      <c r="Y87" s="20"/>
      <c r="Z87" s="20"/>
      <c r="AA87" s="21"/>
      <c r="AB87" s="19"/>
      <c r="AC87" s="20"/>
      <c r="AD87" s="20"/>
      <c r="AE87" s="21"/>
    </row>
    <row r="88" spans="2:37" x14ac:dyDescent="0.15">
      <c r="F88" s="183"/>
      <c r="G88" s="183"/>
      <c r="H88" s="183"/>
      <c r="I88" s="183"/>
      <c r="J88" s="183"/>
      <c r="K88" s="183"/>
      <c r="L88" s="183"/>
      <c r="M88" s="183"/>
      <c r="T88" s="24"/>
      <c r="U88" s="16"/>
      <c r="V88" s="16"/>
      <c r="W88" s="25"/>
      <c r="X88" s="24"/>
      <c r="Y88" s="16"/>
      <c r="Z88" s="16"/>
      <c r="AA88" s="25"/>
      <c r="AB88" s="24"/>
      <c r="AC88" s="16"/>
      <c r="AD88" s="16"/>
      <c r="AE88" s="25"/>
    </row>
    <row r="89" spans="2:37" x14ac:dyDescent="0.15">
      <c r="F89" s="16"/>
      <c r="G89" s="16"/>
      <c r="H89" s="16"/>
      <c r="I89" s="16"/>
      <c r="J89" s="16"/>
      <c r="K89" s="16"/>
      <c r="L89" s="16"/>
      <c r="M89" s="16"/>
      <c r="T89" s="24"/>
      <c r="U89" s="16"/>
      <c r="V89" s="16"/>
      <c r="W89" s="25"/>
      <c r="X89" s="24"/>
      <c r="Y89" s="16"/>
      <c r="Z89" s="16"/>
      <c r="AA89" s="25"/>
      <c r="AB89" s="24"/>
      <c r="AC89" s="16"/>
      <c r="AD89" s="16"/>
      <c r="AE89" s="25"/>
    </row>
    <row r="90" spans="2:37" x14ac:dyDescent="0.15">
      <c r="F90" s="31" t="s">
        <v>24</v>
      </c>
      <c r="G90" s="31"/>
      <c r="H90" s="31"/>
      <c r="I90" s="31"/>
      <c r="J90" s="31"/>
      <c r="K90" s="31"/>
      <c r="L90" s="31"/>
      <c r="M90" s="31"/>
      <c r="T90" s="24"/>
      <c r="U90" s="16"/>
      <c r="V90" s="16"/>
      <c r="W90" s="25"/>
      <c r="X90" s="24"/>
      <c r="Y90" s="16"/>
      <c r="Z90" s="16"/>
      <c r="AA90" s="25"/>
      <c r="AB90" s="24"/>
      <c r="AC90" s="16"/>
      <c r="AD90" s="16"/>
      <c r="AE90" s="25"/>
    </row>
    <row r="91" spans="2:37" x14ac:dyDescent="0.15">
      <c r="F91" s="182"/>
      <c r="G91" s="182"/>
      <c r="H91" s="182"/>
      <c r="I91" s="182"/>
      <c r="J91" s="182"/>
      <c r="K91" s="182"/>
      <c r="L91" s="182"/>
      <c r="M91" s="182"/>
      <c r="T91" s="24"/>
      <c r="U91" s="16"/>
      <c r="V91" s="16"/>
      <c r="W91" s="25"/>
      <c r="X91" s="24"/>
      <c r="Y91" s="16"/>
      <c r="Z91" s="16"/>
      <c r="AA91" s="25"/>
      <c r="AB91" s="24"/>
      <c r="AC91" s="16"/>
      <c r="AD91" s="16"/>
      <c r="AE91" s="25"/>
    </row>
    <row r="92" spans="2:37" x14ac:dyDescent="0.15">
      <c r="F92" s="183"/>
      <c r="G92" s="183"/>
      <c r="H92" s="183"/>
      <c r="I92" s="183"/>
      <c r="J92" s="183"/>
      <c r="K92" s="183"/>
      <c r="L92" s="183"/>
      <c r="M92" s="183"/>
      <c r="T92" s="22"/>
      <c r="U92" s="34"/>
      <c r="V92" s="34"/>
      <c r="W92" s="23"/>
      <c r="X92" s="22"/>
      <c r="Y92" s="34"/>
      <c r="Z92" s="34"/>
      <c r="AA92" s="23"/>
      <c r="AB92" s="22"/>
      <c r="AC92" s="34"/>
      <c r="AD92" s="34"/>
      <c r="AE92" s="23"/>
    </row>
    <row r="93" spans="2:37" ht="47.25" customHeight="1" x14ac:dyDescent="0.15">
      <c r="B93" s="184" t="s">
        <v>28</v>
      </c>
      <c r="C93" s="184"/>
      <c r="D93" s="184"/>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c r="AI93" s="184"/>
      <c r="AJ93" s="184"/>
      <c r="AK93" s="184"/>
    </row>
    <row r="94" spans="2:37" ht="12" customHeight="1" x14ac:dyDescent="0.15">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row>
    <row r="95" spans="2:37" x14ac:dyDescent="0.15">
      <c r="B95" t="s">
        <v>64</v>
      </c>
    </row>
  </sheetData>
  <mergeCells count="112">
    <mergeCell ref="AI3:AJ3"/>
    <mergeCell ref="R4:Y6"/>
    <mergeCell ref="T85:W86"/>
    <mergeCell ref="X85:AA86"/>
    <mergeCell ref="AB85:AE86"/>
    <mergeCell ref="F87:M88"/>
    <mergeCell ref="F91:M92"/>
    <mergeCell ref="B93:AK93"/>
    <mergeCell ref="AD80:AI80"/>
    <mergeCell ref="AJ80:AK80"/>
    <mergeCell ref="B81:V81"/>
    <mergeCell ref="AD81:AI81"/>
    <mergeCell ref="AJ81:AK81"/>
    <mergeCell ref="F83:G83"/>
    <mergeCell ref="H83:M83"/>
    <mergeCell ref="T83:U83"/>
    <mergeCell ref="V83:AA83"/>
    <mergeCell ref="AH74:AH76"/>
    <mergeCell ref="AI74:AI76"/>
    <mergeCell ref="AJ74:AJ76"/>
    <mergeCell ref="AK74:AK76"/>
    <mergeCell ref="B75:B76"/>
    <mergeCell ref="AI77:AI78"/>
    <mergeCell ref="AK77:AK78"/>
    <mergeCell ref="B66:B67"/>
    <mergeCell ref="AI68:AI69"/>
    <mergeCell ref="AK68:AK69"/>
    <mergeCell ref="Q71:S71"/>
    <mergeCell ref="AH71:AI73"/>
    <mergeCell ref="AJ71:AK73"/>
    <mergeCell ref="C72:AG72"/>
    <mergeCell ref="Q62:S62"/>
    <mergeCell ref="AH62:AI64"/>
    <mergeCell ref="AJ62:AK64"/>
    <mergeCell ref="C63:AG63"/>
    <mergeCell ref="AH65:AH67"/>
    <mergeCell ref="AI65:AI67"/>
    <mergeCell ref="AJ65:AJ67"/>
    <mergeCell ref="AK65:AK67"/>
    <mergeCell ref="AH56:AH58"/>
    <mergeCell ref="AI56:AI58"/>
    <mergeCell ref="AJ56:AJ58"/>
    <mergeCell ref="AK56:AK58"/>
    <mergeCell ref="B57:B58"/>
    <mergeCell ref="AI59:AI60"/>
    <mergeCell ref="AK59:AK60"/>
    <mergeCell ref="B48:B49"/>
    <mergeCell ref="AI50:AI51"/>
    <mergeCell ref="AK50:AK51"/>
    <mergeCell ref="Q53:S53"/>
    <mergeCell ref="AH53:AI55"/>
    <mergeCell ref="AJ53:AK55"/>
    <mergeCell ref="C54:AG54"/>
    <mergeCell ref="Q44:S44"/>
    <mergeCell ref="AH44:AI46"/>
    <mergeCell ref="AJ44:AK46"/>
    <mergeCell ref="C45:AG45"/>
    <mergeCell ref="AH47:AH49"/>
    <mergeCell ref="AI47:AI49"/>
    <mergeCell ref="AJ47:AJ49"/>
    <mergeCell ref="AK47:AK49"/>
    <mergeCell ref="AH38:AH40"/>
    <mergeCell ref="AI38:AI40"/>
    <mergeCell ref="AJ38:AJ40"/>
    <mergeCell ref="AK38:AK40"/>
    <mergeCell ref="B39:B40"/>
    <mergeCell ref="AI41:AI42"/>
    <mergeCell ref="AK41:AK42"/>
    <mergeCell ref="B30:B31"/>
    <mergeCell ref="AI32:AI33"/>
    <mergeCell ref="AK32:AK33"/>
    <mergeCell ref="Q35:S35"/>
    <mergeCell ref="AH35:AI37"/>
    <mergeCell ref="AJ35:AK37"/>
    <mergeCell ref="C36:AG36"/>
    <mergeCell ref="Q26:S26"/>
    <mergeCell ref="AH26:AI28"/>
    <mergeCell ref="AJ26:AK28"/>
    <mergeCell ref="C27:AG27"/>
    <mergeCell ref="AH29:AH31"/>
    <mergeCell ref="AI29:AI31"/>
    <mergeCell ref="AJ29:AJ31"/>
    <mergeCell ref="AK29:AK31"/>
    <mergeCell ref="AH20:AH22"/>
    <mergeCell ref="AI20:AI22"/>
    <mergeCell ref="AJ20:AJ22"/>
    <mergeCell ref="AK20:AK22"/>
    <mergeCell ref="AH11:AH13"/>
    <mergeCell ref="AI11:AI13"/>
    <mergeCell ref="AJ11:AJ13"/>
    <mergeCell ref="AK11:AK13"/>
    <mergeCell ref="B21:B22"/>
    <mergeCell ref="AI23:AI24"/>
    <mergeCell ref="AK23:AK24"/>
    <mergeCell ref="B12:B13"/>
    <mergeCell ref="AI14:AI15"/>
    <mergeCell ref="AK14:AK15"/>
    <mergeCell ref="Q17:S17"/>
    <mergeCell ref="AH17:AI19"/>
    <mergeCell ref="AJ17:AK19"/>
    <mergeCell ref="C18:AG18"/>
    <mergeCell ref="D4:J4"/>
    <mergeCell ref="D5:P5"/>
    <mergeCell ref="B6:C6"/>
    <mergeCell ref="D6:I6"/>
    <mergeCell ref="K6:P6"/>
    <mergeCell ref="AF6:AG6"/>
    <mergeCell ref="AH6:AK6"/>
    <mergeCell ref="Q8:S8"/>
    <mergeCell ref="AH8:AI10"/>
    <mergeCell ref="AJ8:AK10"/>
    <mergeCell ref="C9:AG9"/>
  </mergeCells>
  <phoneticPr fontId="1"/>
  <conditionalFormatting sqref="C77:AG78">
    <cfRule type="expression" dxfId="39" priority="35">
      <formula>WEEKDAY(DATE($Q$71,$C$72,C$73))=7</formula>
    </cfRule>
    <cfRule type="expression" dxfId="38" priority="36">
      <formula>WEEKDAY(DATE($Q$71,$C$72,C$73))=1</formula>
    </cfRule>
  </conditionalFormatting>
  <conditionalFormatting sqref="C10:AG11">
    <cfRule type="expression" dxfId="37" priority="49">
      <formula>WEEKDAY(DATE($Q$8,$C$9,C$10))=7</formula>
    </cfRule>
    <cfRule type="expression" dxfId="36" priority="50">
      <formula>WEEKDAY(DATE($Q$8,$C$9,C$10))=1</formula>
    </cfRule>
  </conditionalFormatting>
  <conditionalFormatting sqref="C19:AG24">
    <cfRule type="expression" dxfId="35" priority="13">
      <formula>WEEKDAY(DATE($Q$17,$C$18,C$19))=1</formula>
    </cfRule>
    <cfRule type="expression" dxfId="34" priority="14">
      <formula>WEEKDAY(DATE($Q$17,$C$18,C$19))=7</formula>
    </cfRule>
  </conditionalFormatting>
  <conditionalFormatting sqref="C28:AG33">
    <cfRule type="expression" dxfId="33" priority="11">
      <formula>WEEKDAY(DATE($Q$26,$C$27,C$28))=1</formula>
    </cfRule>
    <cfRule type="expression" dxfId="32" priority="12">
      <formula>WEEKDAY(DATE($Q$26,$C$27,C$28))=7</formula>
    </cfRule>
  </conditionalFormatting>
  <conditionalFormatting sqref="C37:AG42">
    <cfRule type="expression" dxfId="31" priority="9">
      <formula>WEEKDAY(DATE($Q$35,$C$36,C$37))=1</formula>
    </cfRule>
    <cfRule type="expression" dxfId="30" priority="10">
      <formula>WEEKDAY(DATE($Q$35,$C$36,C$37))=7</formula>
    </cfRule>
  </conditionalFormatting>
  <conditionalFormatting sqref="C46:AG51">
    <cfRule type="expression" dxfId="29" priority="7">
      <formula>WEEKDAY(DATE($Q$44,$C$45,C$46))=1</formula>
    </cfRule>
    <cfRule type="expression" dxfId="28" priority="8">
      <formula>WEEKDAY(DATE($Q$44,$C$45,C$46))=7</formula>
    </cfRule>
  </conditionalFormatting>
  <conditionalFormatting sqref="C55:AG60">
    <cfRule type="expression" dxfId="27" priority="5">
      <formula>WEEKDAY(DATE($Q$53,$C$54,C$55))=1</formula>
    </cfRule>
    <cfRule type="expression" dxfId="26" priority="6">
      <formula>WEEKDAY(DATE($Q$53,$C$54,C$55))=7</formula>
    </cfRule>
  </conditionalFormatting>
  <conditionalFormatting sqref="C64:AG69">
    <cfRule type="expression" dxfId="25" priority="3">
      <formula>WEEKDAY(DATE($Q$62,$C$63,C$64))=1</formula>
    </cfRule>
    <cfRule type="expression" dxfId="24" priority="4">
      <formula>WEEKDAY(DATE($Q$62,$C$63,C$64))=7</formula>
    </cfRule>
  </conditionalFormatting>
  <conditionalFormatting sqref="C73:AG76">
    <cfRule type="expression" dxfId="23" priority="1">
      <formula>WEEKDAY(DATE($Q$71,$C$72,C$73))=7</formula>
    </cfRule>
    <cfRule type="expression" dxfId="22" priority="2">
      <formula>WEEKDAY(DATE($Q$71,$C$72,C$73))=1</formula>
    </cfRule>
  </conditionalFormatting>
  <conditionalFormatting sqref="C12:AG15">
    <cfRule type="expression" dxfId="21" priority="15">
      <formula>WEEKDAY(DATE($Q$8,$C$9,C$10))=7</formula>
    </cfRule>
    <cfRule type="expression" dxfId="20" priority="16">
      <formula>WEEKDAY(DATE($Q$8,$C$9,C$10))=1</formula>
    </cfRule>
  </conditionalFormatting>
  <dataValidations count="2">
    <dataValidation type="list" allowBlank="1" showInputMessage="1" showErrorMessage="1" sqref="C77:AG78 C14:AG15 C41:AG42 C32:AG33 C50:AG51 C59:AG60 C68:AG69 C23:AG24" xr:uid="{C23A89BE-4B58-46A9-BBD5-E6806CDFCC6E}">
      <formula1>"●,〇"</formula1>
    </dataValidation>
    <dataValidation type="list" allowBlank="1" showInputMessage="1" showErrorMessage="1" sqref="C13:AG13 C22:AG22 C31:AG31 C40:AG40 C49:AG49 C58:AG58 C67:AG67 C76:AG76" xr:uid="{6DE17622-428D-4D1C-89AD-408927CE0BA3}">
      <formula1>"振替,契約,着手,完了,工期,夏季,年末,年始"</formula1>
    </dataValidation>
  </dataValidations>
  <printOptions horizontalCentered="1" verticalCentered="1"/>
  <pageMargins left="0.51181102362204722" right="0.51181102362204722" top="0.11811023622047245" bottom="0" header="0.31496062992125984" footer="0"/>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A936C-BD9C-4C8B-A1F6-8D6A190ADDCE}">
  <dimension ref="B1:AK95"/>
  <sheetViews>
    <sheetView view="pageBreakPreview" zoomScale="85" zoomScaleNormal="80" zoomScaleSheetLayoutView="85" workbookViewId="0">
      <selection activeCell="N99" sqref="N99"/>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x14ac:dyDescent="0.15">
      <c r="AK1" s="102" t="s">
        <v>63</v>
      </c>
    </row>
    <row r="2" spans="2:37" x14ac:dyDescent="0.15">
      <c r="AK2" s="102"/>
    </row>
    <row r="3" spans="2:37" ht="24" x14ac:dyDescent="0.15">
      <c r="B3" s="13" t="s">
        <v>14</v>
      </c>
      <c r="L3" s="85" t="s">
        <v>57</v>
      </c>
      <c r="N3" s="32"/>
      <c r="AA3" s="84"/>
      <c r="AB3" s="84"/>
      <c r="AC3" s="84"/>
      <c r="AD3" s="84"/>
      <c r="AE3" s="84"/>
      <c r="AF3" s="84"/>
      <c r="AG3" s="84"/>
      <c r="AH3" s="17"/>
      <c r="AI3" s="165" t="s">
        <v>49</v>
      </c>
      <c r="AJ3" s="165"/>
      <c r="AK3" s="29"/>
    </row>
    <row r="4" spans="2:37" ht="14.25" customHeight="1" x14ac:dyDescent="0.15">
      <c r="B4" t="s">
        <v>29</v>
      </c>
      <c r="D4" s="193" t="str">
        <f>'No.1 '!D4</f>
        <v>発注方式を選んで下さい。</v>
      </c>
      <c r="E4" s="193"/>
      <c r="F4" s="193"/>
      <c r="G4" s="193"/>
      <c r="H4" s="193"/>
      <c r="I4" s="193"/>
      <c r="J4" s="193"/>
      <c r="K4" s="36"/>
      <c r="L4" s="36"/>
      <c r="M4" s="36"/>
      <c r="N4" s="36"/>
      <c r="O4" s="36"/>
      <c r="P4" s="36"/>
      <c r="R4" s="167" t="s">
        <v>56</v>
      </c>
      <c r="S4" s="168"/>
      <c r="T4" s="168"/>
      <c r="U4" s="168"/>
      <c r="V4" s="168"/>
      <c r="W4" s="168"/>
      <c r="X4" s="168"/>
      <c r="Y4" s="169"/>
      <c r="AA4" s="84"/>
      <c r="AB4" s="84"/>
      <c r="AC4" s="84"/>
      <c r="AD4" s="84"/>
      <c r="AE4" s="84"/>
      <c r="AF4" s="84"/>
      <c r="AG4" s="84"/>
    </row>
    <row r="5" spans="2:37" ht="14.25" x14ac:dyDescent="0.15">
      <c r="B5" s="14" t="s">
        <v>10</v>
      </c>
      <c r="C5" s="15"/>
      <c r="D5" s="194">
        <f>'No.1 '!D5</f>
        <v>0</v>
      </c>
      <c r="E5" s="194"/>
      <c r="F5" s="194"/>
      <c r="G5" s="194"/>
      <c r="H5" s="194"/>
      <c r="I5" s="194"/>
      <c r="J5" s="194"/>
      <c r="K5" s="194"/>
      <c r="L5" s="194"/>
      <c r="M5" s="194"/>
      <c r="N5" s="194"/>
      <c r="O5" s="194"/>
      <c r="P5" s="194"/>
      <c r="R5" s="170"/>
      <c r="S5" s="171"/>
      <c r="T5" s="171"/>
      <c r="U5" s="171"/>
      <c r="V5" s="171"/>
      <c r="W5" s="171"/>
      <c r="X5" s="171"/>
      <c r="Y5" s="172"/>
      <c r="AA5" s="84"/>
      <c r="AB5" s="84"/>
      <c r="AC5" s="84"/>
      <c r="AD5" s="84"/>
      <c r="AE5" s="84"/>
      <c r="AF5" s="84"/>
      <c r="AG5" s="84"/>
    </row>
    <row r="6" spans="2:37" ht="14.25" x14ac:dyDescent="0.15">
      <c r="B6" s="105" t="s">
        <v>11</v>
      </c>
      <c r="C6" s="105"/>
      <c r="D6" s="195" t="str">
        <f>IF('No.1 '!D6=0,"",'No.1 '!D6)</f>
        <v/>
      </c>
      <c r="E6" s="195"/>
      <c r="F6" s="195"/>
      <c r="G6" s="195"/>
      <c r="H6" s="195"/>
      <c r="I6" s="195"/>
      <c r="J6" s="18" t="s">
        <v>12</v>
      </c>
      <c r="K6" s="195" t="str">
        <f>IF('No.1 '!K6=0,"",'No.1 '!K6)</f>
        <v/>
      </c>
      <c r="L6" s="195"/>
      <c r="M6" s="195"/>
      <c r="N6" s="195"/>
      <c r="O6" s="195"/>
      <c r="P6" s="195"/>
      <c r="R6" s="173"/>
      <c r="S6" s="174"/>
      <c r="T6" s="174"/>
      <c r="U6" s="174"/>
      <c r="V6" s="174"/>
      <c r="W6" s="174"/>
      <c r="X6" s="174"/>
      <c r="Y6" s="175"/>
      <c r="AF6" s="107" t="s">
        <v>34</v>
      </c>
      <c r="AG6" s="107"/>
      <c r="AH6" s="196" t="str">
        <f>No.2!AH6</f>
        <v/>
      </c>
      <c r="AI6" s="196"/>
      <c r="AJ6" s="196"/>
      <c r="AK6" s="196"/>
    </row>
    <row r="7" spans="2:37" ht="9" customHeight="1" thickBot="1" x14ac:dyDescent="0.2"/>
    <row r="8" spans="2:37" ht="13.5" customHeight="1" x14ac:dyDescent="0.15">
      <c r="B8" s="4" t="s">
        <v>31</v>
      </c>
      <c r="C8" s="37"/>
      <c r="D8" s="38"/>
      <c r="E8" s="38"/>
      <c r="F8" s="38"/>
      <c r="G8" s="38"/>
      <c r="H8" s="38"/>
      <c r="I8" s="38"/>
      <c r="J8" s="38"/>
      <c r="K8" s="38"/>
      <c r="L8" s="38"/>
      <c r="M8" s="38"/>
      <c r="N8" s="38"/>
      <c r="O8" s="38"/>
      <c r="P8" s="38"/>
      <c r="Q8" s="133">
        <f>IF(No.2!C72=12,No.2!Q71+1,No.2!Q71)</f>
        <v>2024</v>
      </c>
      <c r="R8" s="133"/>
      <c r="S8" s="133"/>
      <c r="T8" s="38"/>
      <c r="U8" s="38"/>
      <c r="V8" s="38"/>
      <c r="W8" s="38"/>
      <c r="X8" s="38"/>
      <c r="Y8" s="38"/>
      <c r="Z8" s="38"/>
      <c r="AA8" s="38"/>
      <c r="AB8" s="38"/>
      <c r="AC8" s="38"/>
      <c r="AD8" s="38"/>
      <c r="AE8" s="38"/>
      <c r="AF8" s="38"/>
      <c r="AG8" s="41"/>
      <c r="AH8" s="110" t="s">
        <v>8</v>
      </c>
      <c r="AI8" s="111"/>
      <c r="AJ8" s="116" t="s">
        <v>6</v>
      </c>
      <c r="AK8" s="117"/>
    </row>
    <row r="9" spans="2:37" ht="13.5" customHeight="1" x14ac:dyDescent="0.15">
      <c r="B9" s="39" t="s">
        <v>0</v>
      </c>
      <c r="C9" s="134">
        <f>IF(No.2!C72=12,1,No.2!C72+1)</f>
        <v>5</v>
      </c>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6"/>
      <c r="AH9" s="112"/>
      <c r="AI9" s="113"/>
      <c r="AJ9" s="118"/>
      <c r="AK9" s="119"/>
    </row>
    <row r="10" spans="2:37" x14ac:dyDescent="0.15">
      <c r="B10" s="5" t="s">
        <v>1</v>
      </c>
      <c r="C10" s="9">
        <v>1</v>
      </c>
      <c r="D10" s="9">
        <v>2</v>
      </c>
      <c r="E10" s="9">
        <v>3</v>
      </c>
      <c r="F10" s="9">
        <v>4</v>
      </c>
      <c r="G10" s="9">
        <v>5</v>
      </c>
      <c r="H10" s="9">
        <v>6</v>
      </c>
      <c r="I10" s="9">
        <v>7</v>
      </c>
      <c r="J10" s="9">
        <v>8</v>
      </c>
      <c r="K10" s="9">
        <v>9</v>
      </c>
      <c r="L10" s="9">
        <v>10</v>
      </c>
      <c r="M10" s="9">
        <v>11</v>
      </c>
      <c r="N10" s="9">
        <v>12</v>
      </c>
      <c r="O10" s="9">
        <v>13</v>
      </c>
      <c r="P10" s="9">
        <v>14</v>
      </c>
      <c r="Q10" s="9">
        <v>15</v>
      </c>
      <c r="R10" s="9">
        <v>16</v>
      </c>
      <c r="S10" s="9">
        <v>17</v>
      </c>
      <c r="T10" s="9">
        <v>18</v>
      </c>
      <c r="U10" s="9">
        <v>19</v>
      </c>
      <c r="V10" s="9">
        <v>20</v>
      </c>
      <c r="W10" s="9">
        <v>21</v>
      </c>
      <c r="X10" s="9">
        <v>22</v>
      </c>
      <c r="Y10" s="9">
        <v>23</v>
      </c>
      <c r="Z10" s="9">
        <v>24</v>
      </c>
      <c r="AA10" s="9">
        <v>25</v>
      </c>
      <c r="AB10" s="9">
        <v>26</v>
      </c>
      <c r="AC10" s="9">
        <v>27</v>
      </c>
      <c r="AD10" s="9">
        <v>28</v>
      </c>
      <c r="AE10" s="9">
        <f>IF(AD10+1&gt;(DAY(DATE(Q8,C9+1,0))),"",AD10+1)</f>
        <v>29</v>
      </c>
      <c r="AF10" s="9">
        <f>IF(C9=2,"",30)</f>
        <v>30</v>
      </c>
      <c r="AG10" s="9">
        <f>IF(OR(C9=2,C9=4,C9=6,C9=9,C9=11),"",31)</f>
        <v>31</v>
      </c>
      <c r="AH10" s="114"/>
      <c r="AI10" s="115"/>
      <c r="AJ10" s="120"/>
      <c r="AK10" s="121"/>
    </row>
    <row r="11" spans="2:37" x14ac:dyDescent="0.15">
      <c r="B11" s="5" t="s">
        <v>3</v>
      </c>
      <c r="C11" s="42">
        <f>IF(C10="","",DATE($Q8,$C9,C10))</f>
        <v>45413</v>
      </c>
      <c r="D11" s="42">
        <f t="shared" ref="D11:AG11" si="0">IF(D10="","",DATE($Q8,$C9,D10))</f>
        <v>45414</v>
      </c>
      <c r="E11" s="42">
        <f t="shared" si="0"/>
        <v>45415</v>
      </c>
      <c r="F11" s="42">
        <f t="shared" si="0"/>
        <v>45416</v>
      </c>
      <c r="G11" s="42">
        <f t="shared" si="0"/>
        <v>45417</v>
      </c>
      <c r="H11" s="42">
        <f t="shared" si="0"/>
        <v>45418</v>
      </c>
      <c r="I11" s="42">
        <f t="shared" si="0"/>
        <v>45419</v>
      </c>
      <c r="J11" s="42">
        <f t="shared" si="0"/>
        <v>45420</v>
      </c>
      <c r="K11" s="42">
        <f t="shared" si="0"/>
        <v>45421</v>
      </c>
      <c r="L11" s="42">
        <f t="shared" si="0"/>
        <v>45422</v>
      </c>
      <c r="M11" s="42">
        <f t="shared" si="0"/>
        <v>45423</v>
      </c>
      <c r="N11" s="42">
        <f t="shared" si="0"/>
        <v>45424</v>
      </c>
      <c r="O11" s="42">
        <f t="shared" si="0"/>
        <v>45425</v>
      </c>
      <c r="P11" s="42">
        <f t="shared" si="0"/>
        <v>45426</v>
      </c>
      <c r="Q11" s="42">
        <f t="shared" si="0"/>
        <v>45427</v>
      </c>
      <c r="R11" s="42">
        <f t="shared" si="0"/>
        <v>45428</v>
      </c>
      <c r="S11" s="42">
        <f t="shared" si="0"/>
        <v>45429</v>
      </c>
      <c r="T11" s="42">
        <f t="shared" si="0"/>
        <v>45430</v>
      </c>
      <c r="U11" s="42">
        <f t="shared" si="0"/>
        <v>45431</v>
      </c>
      <c r="V11" s="42">
        <f t="shared" si="0"/>
        <v>45432</v>
      </c>
      <c r="W11" s="42">
        <f t="shared" si="0"/>
        <v>45433</v>
      </c>
      <c r="X11" s="42">
        <f t="shared" si="0"/>
        <v>45434</v>
      </c>
      <c r="Y11" s="42">
        <f t="shared" si="0"/>
        <v>45435</v>
      </c>
      <c r="Z11" s="42">
        <f t="shared" si="0"/>
        <v>45436</v>
      </c>
      <c r="AA11" s="42">
        <f t="shared" si="0"/>
        <v>45437</v>
      </c>
      <c r="AB11" s="42">
        <f t="shared" si="0"/>
        <v>45438</v>
      </c>
      <c r="AC11" s="42">
        <f t="shared" si="0"/>
        <v>45439</v>
      </c>
      <c r="AD11" s="42">
        <f t="shared" si="0"/>
        <v>45440</v>
      </c>
      <c r="AE11" s="42">
        <f t="shared" si="0"/>
        <v>45441</v>
      </c>
      <c r="AF11" s="42">
        <f t="shared" si="0"/>
        <v>45442</v>
      </c>
      <c r="AG11" s="42">
        <f t="shared" si="0"/>
        <v>45443</v>
      </c>
      <c r="AH11" s="137" t="s">
        <v>5</v>
      </c>
      <c r="AI11" s="140" t="s">
        <v>7</v>
      </c>
      <c r="AJ11" s="143" t="s">
        <v>5</v>
      </c>
      <c r="AK11" s="145" t="s">
        <v>7</v>
      </c>
    </row>
    <row r="12" spans="2:37" ht="28.5" customHeight="1" x14ac:dyDescent="0.15">
      <c r="B12" s="129" t="s">
        <v>4</v>
      </c>
      <c r="C12" s="71"/>
      <c r="D12" s="71"/>
      <c r="E12" s="71"/>
      <c r="F12" s="72"/>
      <c r="G12" s="68"/>
      <c r="H12" s="71"/>
      <c r="I12" s="71"/>
      <c r="J12" s="71"/>
      <c r="K12" s="71"/>
      <c r="L12" s="71"/>
      <c r="M12" s="71"/>
      <c r="N12" s="71"/>
      <c r="O12" s="71"/>
      <c r="P12" s="71"/>
      <c r="Q12" s="71"/>
      <c r="R12" s="71"/>
      <c r="S12" s="71"/>
      <c r="T12" s="71"/>
      <c r="U12" s="73"/>
      <c r="V12" s="68"/>
      <c r="W12" s="71"/>
      <c r="X12" s="71"/>
      <c r="Y12" s="71"/>
      <c r="Z12" s="72"/>
      <c r="AA12" s="71"/>
      <c r="AB12" s="71"/>
      <c r="AC12" s="71"/>
      <c r="AD12" s="71"/>
      <c r="AE12" s="71"/>
      <c r="AF12" s="71"/>
      <c r="AG12" s="74"/>
      <c r="AH12" s="138"/>
      <c r="AI12" s="141"/>
      <c r="AJ12" s="143"/>
      <c r="AK12" s="145"/>
    </row>
    <row r="13" spans="2:37" s="2" customFormat="1" ht="28.5" customHeight="1" x14ac:dyDescent="0.15">
      <c r="B13" s="130"/>
      <c r="C13" s="49"/>
      <c r="D13" s="49"/>
      <c r="E13" s="49"/>
      <c r="F13" s="78"/>
      <c r="G13" s="49"/>
      <c r="H13" s="49"/>
      <c r="I13" s="49"/>
      <c r="J13" s="49"/>
      <c r="K13" s="49"/>
      <c r="L13" s="49"/>
      <c r="M13" s="49"/>
      <c r="N13" s="49"/>
      <c r="O13" s="49"/>
      <c r="P13" s="49"/>
      <c r="Q13" s="49"/>
      <c r="R13" s="49"/>
      <c r="S13" s="49"/>
      <c r="T13" s="49"/>
      <c r="U13" s="79"/>
      <c r="V13" s="49"/>
      <c r="W13" s="49"/>
      <c r="X13" s="49"/>
      <c r="Y13" s="49"/>
      <c r="Z13" s="78"/>
      <c r="AA13" s="49"/>
      <c r="AB13" s="49"/>
      <c r="AC13" s="49"/>
      <c r="AD13" s="49"/>
      <c r="AE13" s="49"/>
      <c r="AF13" s="49"/>
      <c r="AG13" s="49"/>
      <c r="AH13" s="139"/>
      <c r="AI13" s="142"/>
      <c r="AJ13" s="144"/>
      <c r="AK13" s="146"/>
    </row>
    <row r="14" spans="2:37" s="1" customFormat="1" x14ac:dyDescent="0.15">
      <c r="B14" s="5" t="s">
        <v>2</v>
      </c>
      <c r="C14" s="9"/>
      <c r="D14" s="9"/>
      <c r="E14" s="9"/>
      <c r="F14" s="40"/>
      <c r="G14" s="9"/>
      <c r="H14" s="9"/>
      <c r="I14" s="9"/>
      <c r="J14" s="9"/>
      <c r="K14" s="9"/>
      <c r="L14" s="9"/>
      <c r="M14" s="9"/>
      <c r="N14" s="9"/>
      <c r="O14" s="9"/>
      <c r="P14" s="9"/>
      <c r="Q14" s="9"/>
      <c r="R14" s="9"/>
      <c r="S14" s="9"/>
      <c r="T14" s="9"/>
      <c r="U14" s="9"/>
      <c r="V14" s="9"/>
      <c r="W14" s="9"/>
      <c r="X14" s="9"/>
      <c r="Y14" s="9"/>
      <c r="Z14" s="40"/>
      <c r="AA14" s="9"/>
      <c r="AB14" s="9"/>
      <c r="AC14" s="9"/>
      <c r="AD14" s="9"/>
      <c r="AE14" s="9"/>
      <c r="AF14" s="9"/>
      <c r="AG14" s="9"/>
      <c r="AH14" s="7">
        <f>COUNTIF(C14:AG14,"●")</f>
        <v>0</v>
      </c>
      <c r="AI14" s="125" t="str">
        <f>IF(AH14=0,"",AH15/AH14)</f>
        <v/>
      </c>
      <c r="AJ14" s="11">
        <f>AH14+No.2!AJ77</f>
        <v>0</v>
      </c>
      <c r="AK14" s="127" t="str">
        <f>IF(AJ14=0,"",AJ15/AJ14)</f>
        <v/>
      </c>
    </row>
    <row r="15" spans="2:37" s="1" customFormat="1" ht="14.25" thickBot="1" x14ac:dyDescent="0.2">
      <c r="B15" s="6" t="s">
        <v>9</v>
      </c>
      <c r="C15" s="26"/>
      <c r="D15" s="26"/>
      <c r="E15" s="26"/>
      <c r="F15" s="35"/>
      <c r="G15" s="26"/>
      <c r="H15" s="26"/>
      <c r="I15" s="26"/>
      <c r="J15" s="26"/>
      <c r="K15" s="26"/>
      <c r="L15" s="26"/>
      <c r="M15" s="26"/>
      <c r="N15" s="26"/>
      <c r="O15" s="26"/>
      <c r="P15" s="26"/>
      <c r="Q15" s="26"/>
      <c r="R15" s="26"/>
      <c r="S15" s="26"/>
      <c r="T15" s="26"/>
      <c r="U15" s="26"/>
      <c r="V15" s="26"/>
      <c r="W15" s="26"/>
      <c r="X15" s="26"/>
      <c r="Y15" s="26"/>
      <c r="Z15" s="35"/>
      <c r="AA15" s="26"/>
      <c r="AB15" s="26"/>
      <c r="AC15" s="26"/>
      <c r="AD15" s="26"/>
      <c r="AE15" s="26"/>
      <c r="AF15" s="26"/>
      <c r="AG15" s="26"/>
      <c r="AH15" s="8">
        <f>COUNTIF(C15:AG15,"●")</f>
        <v>0</v>
      </c>
      <c r="AI15" s="126"/>
      <c r="AJ15" s="12">
        <f>AH15+No.2!AJ78</f>
        <v>0</v>
      </c>
      <c r="AK15" s="128"/>
    </row>
    <row r="16" spans="2:37" ht="9" customHeight="1" thickBot="1" x14ac:dyDescent="0.2"/>
    <row r="17" spans="2:37" ht="13.5" customHeight="1" x14ac:dyDescent="0.15">
      <c r="B17" s="4" t="s">
        <v>31</v>
      </c>
      <c r="C17" s="37"/>
      <c r="D17" s="38"/>
      <c r="E17" s="38"/>
      <c r="F17" s="38"/>
      <c r="G17" s="38"/>
      <c r="H17" s="38"/>
      <c r="I17" s="38"/>
      <c r="J17" s="38"/>
      <c r="K17" s="38"/>
      <c r="L17" s="38"/>
      <c r="M17" s="38"/>
      <c r="N17" s="38"/>
      <c r="O17" s="38"/>
      <c r="P17" s="38"/>
      <c r="Q17" s="133">
        <f>IF(C9=12,Q8+1,Q8)</f>
        <v>2024</v>
      </c>
      <c r="R17" s="133"/>
      <c r="S17" s="133"/>
      <c r="T17" s="38"/>
      <c r="U17" s="38"/>
      <c r="V17" s="38"/>
      <c r="W17" s="38"/>
      <c r="X17" s="38"/>
      <c r="Y17" s="38"/>
      <c r="Z17" s="38"/>
      <c r="AA17" s="38"/>
      <c r="AB17" s="38"/>
      <c r="AC17" s="38"/>
      <c r="AD17" s="38"/>
      <c r="AE17" s="38"/>
      <c r="AF17" s="38"/>
      <c r="AG17" s="41"/>
      <c r="AH17" s="110" t="s">
        <v>8</v>
      </c>
      <c r="AI17" s="111"/>
      <c r="AJ17" s="116" t="s">
        <v>6</v>
      </c>
      <c r="AK17" s="117"/>
    </row>
    <row r="18" spans="2:37" ht="13.5" customHeight="1" x14ac:dyDescent="0.15">
      <c r="B18" s="39" t="s">
        <v>0</v>
      </c>
      <c r="C18" s="134">
        <f>IF(C9=12,1,C9+1)</f>
        <v>6</v>
      </c>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6"/>
      <c r="AH18" s="112"/>
      <c r="AI18" s="113"/>
      <c r="AJ18" s="118"/>
      <c r="AK18" s="119"/>
    </row>
    <row r="19" spans="2:37" x14ac:dyDescent="0.15">
      <c r="B19" s="5" t="s">
        <v>1</v>
      </c>
      <c r="C19" s="9">
        <v>1</v>
      </c>
      <c r="D19" s="9">
        <v>2</v>
      </c>
      <c r="E19" s="9">
        <v>3</v>
      </c>
      <c r="F19" s="9">
        <v>4</v>
      </c>
      <c r="G19" s="9">
        <v>5</v>
      </c>
      <c r="H19" s="9">
        <v>6</v>
      </c>
      <c r="I19" s="9">
        <v>7</v>
      </c>
      <c r="J19" s="9">
        <v>8</v>
      </c>
      <c r="K19" s="9">
        <v>9</v>
      </c>
      <c r="L19" s="9">
        <v>10</v>
      </c>
      <c r="M19" s="9">
        <v>11</v>
      </c>
      <c r="N19" s="9">
        <v>12</v>
      </c>
      <c r="O19" s="9">
        <v>13</v>
      </c>
      <c r="P19" s="9">
        <v>14</v>
      </c>
      <c r="Q19" s="9">
        <v>15</v>
      </c>
      <c r="R19" s="9">
        <v>16</v>
      </c>
      <c r="S19" s="9">
        <v>17</v>
      </c>
      <c r="T19" s="9">
        <v>18</v>
      </c>
      <c r="U19" s="9">
        <v>19</v>
      </c>
      <c r="V19" s="9">
        <v>20</v>
      </c>
      <c r="W19" s="9">
        <v>21</v>
      </c>
      <c r="X19" s="9">
        <v>22</v>
      </c>
      <c r="Y19" s="9">
        <v>23</v>
      </c>
      <c r="Z19" s="9">
        <v>24</v>
      </c>
      <c r="AA19" s="9">
        <v>25</v>
      </c>
      <c r="AB19" s="9">
        <v>26</v>
      </c>
      <c r="AC19" s="9">
        <v>27</v>
      </c>
      <c r="AD19" s="9">
        <v>28</v>
      </c>
      <c r="AE19" s="9">
        <f>IF(AD19+1&gt;(DAY(DATE(Q17,C18+1,0))),"",AD19+1)</f>
        <v>29</v>
      </c>
      <c r="AF19" s="9">
        <f>IF(C18=2,"",30)</f>
        <v>30</v>
      </c>
      <c r="AG19" s="9" t="str">
        <f>IF(OR(C18=2,C18=4,C18=6,C18=9,C18=11),"",31)</f>
        <v/>
      </c>
      <c r="AH19" s="114"/>
      <c r="AI19" s="115"/>
      <c r="AJ19" s="120"/>
      <c r="AK19" s="121"/>
    </row>
    <row r="20" spans="2:37" x14ac:dyDescent="0.15">
      <c r="B20" s="5" t="s">
        <v>3</v>
      </c>
      <c r="C20" s="42">
        <f>IF(C19="","",DATE($Q17,$C18,C19))</f>
        <v>45444</v>
      </c>
      <c r="D20" s="42">
        <f t="shared" ref="D20:AG20" si="1">IF(D19="","",DATE($Q17,$C18,D19))</f>
        <v>45445</v>
      </c>
      <c r="E20" s="42">
        <f t="shared" si="1"/>
        <v>45446</v>
      </c>
      <c r="F20" s="42">
        <f t="shared" si="1"/>
        <v>45447</v>
      </c>
      <c r="G20" s="42">
        <f t="shared" si="1"/>
        <v>45448</v>
      </c>
      <c r="H20" s="42">
        <f t="shared" si="1"/>
        <v>45449</v>
      </c>
      <c r="I20" s="42">
        <f t="shared" si="1"/>
        <v>45450</v>
      </c>
      <c r="J20" s="42">
        <f t="shared" si="1"/>
        <v>45451</v>
      </c>
      <c r="K20" s="42">
        <f t="shared" si="1"/>
        <v>45452</v>
      </c>
      <c r="L20" s="42">
        <f t="shared" si="1"/>
        <v>45453</v>
      </c>
      <c r="M20" s="42">
        <f t="shared" si="1"/>
        <v>45454</v>
      </c>
      <c r="N20" s="42">
        <f t="shared" si="1"/>
        <v>45455</v>
      </c>
      <c r="O20" s="42">
        <f t="shared" si="1"/>
        <v>45456</v>
      </c>
      <c r="P20" s="42">
        <f t="shared" si="1"/>
        <v>45457</v>
      </c>
      <c r="Q20" s="42">
        <f t="shared" si="1"/>
        <v>45458</v>
      </c>
      <c r="R20" s="42">
        <f t="shared" si="1"/>
        <v>45459</v>
      </c>
      <c r="S20" s="42">
        <f t="shared" si="1"/>
        <v>45460</v>
      </c>
      <c r="T20" s="42">
        <f t="shared" si="1"/>
        <v>45461</v>
      </c>
      <c r="U20" s="42">
        <f t="shared" si="1"/>
        <v>45462</v>
      </c>
      <c r="V20" s="42">
        <f t="shared" si="1"/>
        <v>45463</v>
      </c>
      <c r="W20" s="42">
        <f t="shared" si="1"/>
        <v>45464</v>
      </c>
      <c r="X20" s="42">
        <f t="shared" si="1"/>
        <v>45465</v>
      </c>
      <c r="Y20" s="42">
        <f t="shared" si="1"/>
        <v>45466</v>
      </c>
      <c r="Z20" s="42">
        <f t="shared" si="1"/>
        <v>45467</v>
      </c>
      <c r="AA20" s="42">
        <f t="shared" si="1"/>
        <v>45468</v>
      </c>
      <c r="AB20" s="42">
        <f t="shared" si="1"/>
        <v>45469</v>
      </c>
      <c r="AC20" s="42">
        <f t="shared" si="1"/>
        <v>45470</v>
      </c>
      <c r="AD20" s="42">
        <f t="shared" si="1"/>
        <v>45471</v>
      </c>
      <c r="AE20" s="42">
        <f t="shared" si="1"/>
        <v>45472</v>
      </c>
      <c r="AF20" s="42">
        <f t="shared" si="1"/>
        <v>45473</v>
      </c>
      <c r="AG20" s="42" t="str">
        <f t="shared" si="1"/>
        <v/>
      </c>
      <c r="AH20" s="137" t="s">
        <v>5</v>
      </c>
      <c r="AI20" s="140" t="s">
        <v>7</v>
      </c>
      <c r="AJ20" s="143" t="s">
        <v>5</v>
      </c>
      <c r="AK20" s="145" t="s">
        <v>7</v>
      </c>
    </row>
    <row r="21" spans="2:37" ht="28.5" customHeight="1" x14ac:dyDescent="0.15">
      <c r="B21" s="129" t="s">
        <v>4</v>
      </c>
      <c r="C21" s="71"/>
      <c r="D21" s="71"/>
      <c r="E21" s="71"/>
      <c r="F21" s="72"/>
      <c r="G21" s="71"/>
      <c r="H21" s="71"/>
      <c r="I21" s="71"/>
      <c r="J21" s="71"/>
      <c r="K21" s="71"/>
      <c r="L21" s="71"/>
      <c r="M21" s="71"/>
      <c r="N21" s="71"/>
      <c r="O21" s="71"/>
      <c r="P21" s="71"/>
      <c r="Q21" s="71"/>
      <c r="R21" s="71"/>
      <c r="S21" s="71"/>
      <c r="T21" s="71"/>
      <c r="U21" s="71"/>
      <c r="V21" s="71"/>
      <c r="W21" s="71"/>
      <c r="X21" s="71"/>
      <c r="Y21" s="71"/>
      <c r="Z21" s="72"/>
      <c r="AA21" s="71"/>
      <c r="AB21" s="71"/>
      <c r="AC21" s="71"/>
      <c r="AD21" s="71"/>
      <c r="AE21" s="71"/>
      <c r="AF21" s="71"/>
      <c r="AG21" s="74"/>
      <c r="AH21" s="138"/>
      <c r="AI21" s="141"/>
      <c r="AJ21" s="143"/>
      <c r="AK21" s="145"/>
    </row>
    <row r="22" spans="2:37" s="2" customFormat="1" ht="28.5" customHeight="1" x14ac:dyDescent="0.15">
      <c r="B22" s="130"/>
      <c r="C22" s="57"/>
      <c r="D22" s="57"/>
      <c r="E22" s="57"/>
      <c r="F22" s="80"/>
      <c r="G22" s="57"/>
      <c r="H22" s="57"/>
      <c r="I22" s="57"/>
      <c r="J22" s="57"/>
      <c r="K22" s="57"/>
      <c r="L22" s="57"/>
      <c r="M22" s="57"/>
      <c r="N22" s="57"/>
      <c r="O22" s="57"/>
      <c r="P22" s="57"/>
      <c r="Q22" s="57"/>
      <c r="R22" s="57"/>
      <c r="S22" s="57"/>
      <c r="T22" s="57"/>
      <c r="U22" s="57"/>
      <c r="V22" s="57"/>
      <c r="W22" s="57"/>
      <c r="X22" s="57"/>
      <c r="Y22" s="57"/>
      <c r="Z22" s="80"/>
      <c r="AA22" s="57"/>
      <c r="AB22" s="57"/>
      <c r="AC22" s="57"/>
      <c r="AD22" s="57"/>
      <c r="AE22" s="57"/>
      <c r="AF22" s="57"/>
      <c r="AG22" s="57"/>
      <c r="AH22" s="139"/>
      <c r="AI22" s="142"/>
      <c r="AJ22" s="144"/>
      <c r="AK22" s="146"/>
    </row>
    <row r="23" spans="2:37" s="1" customFormat="1" x14ac:dyDescent="0.15">
      <c r="B23" s="5" t="s">
        <v>2</v>
      </c>
      <c r="C23" s="9"/>
      <c r="D23" s="9"/>
      <c r="E23" s="9"/>
      <c r="F23" s="40"/>
      <c r="G23" s="9"/>
      <c r="H23" s="9"/>
      <c r="I23" s="9"/>
      <c r="J23" s="9"/>
      <c r="K23" s="9"/>
      <c r="L23" s="9"/>
      <c r="M23" s="9"/>
      <c r="N23" s="9"/>
      <c r="O23" s="9"/>
      <c r="P23" s="9"/>
      <c r="Q23" s="9"/>
      <c r="R23" s="9"/>
      <c r="S23" s="9"/>
      <c r="T23" s="9"/>
      <c r="U23" s="9"/>
      <c r="V23" s="9"/>
      <c r="W23" s="9"/>
      <c r="X23" s="9"/>
      <c r="Y23" s="9"/>
      <c r="Z23" s="40"/>
      <c r="AA23" s="9"/>
      <c r="AB23" s="9"/>
      <c r="AC23" s="9"/>
      <c r="AD23" s="9"/>
      <c r="AE23" s="9"/>
      <c r="AF23" s="9"/>
      <c r="AG23" s="9"/>
      <c r="AH23" s="7">
        <f>COUNTIF(C23:AG23,"●")</f>
        <v>0</v>
      </c>
      <c r="AI23" s="125" t="str">
        <f>IF(AH23=0,"",AH24/AH23)</f>
        <v/>
      </c>
      <c r="AJ23" s="11">
        <f>AJ14+AH23</f>
        <v>0</v>
      </c>
      <c r="AK23" s="127" t="str">
        <f>IF(AJ23=0,"",AJ24/AJ23)</f>
        <v/>
      </c>
    </row>
    <row r="24" spans="2:37" s="1" customFormat="1" ht="14.25" thickBot="1" x14ac:dyDescent="0.2">
      <c r="B24" s="6" t="s">
        <v>9</v>
      </c>
      <c r="C24" s="26"/>
      <c r="D24" s="26"/>
      <c r="E24" s="26"/>
      <c r="F24" s="35"/>
      <c r="G24" s="26"/>
      <c r="H24" s="26"/>
      <c r="I24" s="26"/>
      <c r="J24" s="26"/>
      <c r="K24" s="26"/>
      <c r="L24" s="26"/>
      <c r="M24" s="26"/>
      <c r="N24" s="26"/>
      <c r="O24" s="26"/>
      <c r="P24" s="26"/>
      <c r="Q24" s="26"/>
      <c r="R24" s="26"/>
      <c r="S24" s="26"/>
      <c r="T24" s="26"/>
      <c r="U24" s="26"/>
      <c r="V24" s="26"/>
      <c r="W24" s="26"/>
      <c r="X24" s="26"/>
      <c r="Y24" s="26"/>
      <c r="Z24" s="35"/>
      <c r="AA24" s="26"/>
      <c r="AB24" s="26"/>
      <c r="AC24" s="26"/>
      <c r="AD24" s="26"/>
      <c r="AE24" s="26"/>
      <c r="AF24" s="26"/>
      <c r="AG24" s="26"/>
      <c r="AH24" s="8">
        <f>COUNTIF(C24:AG24,"●")</f>
        <v>0</v>
      </c>
      <c r="AI24" s="126"/>
      <c r="AJ24" s="12">
        <f>AJ15+AH24</f>
        <v>0</v>
      </c>
      <c r="AK24" s="128"/>
    </row>
    <row r="25" spans="2:37" ht="9" customHeight="1" thickBot="1" x14ac:dyDescent="0.2">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row>
    <row r="26" spans="2:37" ht="13.5" customHeight="1" x14ac:dyDescent="0.15">
      <c r="B26" s="4" t="s">
        <v>31</v>
      </c>
      <c r="C26" s="37"/>
      <c r="D26" s="38"/>
      <c r="E26" s="38"/>
      <c r="F26" s="38"/>
      <c r="G26" s="38"/>
      <c r="H26" s="38"/>
      <c r="I26" s="38"/>
      <c r="J26" s="38"/>
      <c r="K26" s="38"/>
      <c r="L26" s="38"/>
      <c r="M26" s="38"/>
      <c r="N26" s="38"/>
      <c r="O26" s="38"/>
      <c r="P26" s="38"/>
      <c r="Q26" s="133">
        <f>IF(C18=12,Q17+1,Q17)</f>
        <v>2024</v>
      </c>
      <c r="R26" s="133"/>
      <c r="S26" s="133"/>
      <c r="T26" s="38"/>
      <c r="U26" s="38"/>
      <c r="V26" s="38"/>
      <c r="W26" s="38"/>
      <c r="X26" s="38"/>
      <c r="Y26" s="38"/>
      <c r="Z26" s="38"/>
      <c r="AA26" s="38"/>
      <c r="AB26" s="38"/>
      <c r="AC26" s="38"/>
      <c r="AD26" s="38"/>
      <c r="AE26" s="38"/>
      <c r="AF26" s="38"/>
      <c r="AG26" s="41"/>
      <c r="AH26" s="110" t="s">
        <v>8</v>
      </c>
      <c r="AI26" s="111"/>
      <c r="AJ26" s="116" t="s">
        <v>6</v>
      </c>
      <c r="AK26" s="117"/>
    </row>
    <row r="27" spans="2:37" ht="13.5" customHeight="1" x14ac:dyDescent="0.15">
      <c r="B27" s="39" t="s">
        <v>0</v>
      </c>
      <c r="C27" s="134">
        <f>IF(C18=12,1,C18+1)</f>
        <v>7</v>
      </c>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6"/>
      <c r="AH27" s="112"/>
      <c r="AI27" s="113"/>
      <c r="AJ27" s="118"/>
      <c r="AK27" s="119"/>
    </row>
    <row r="28" spans="2:37" x14ac:dyDescent="0.15">
      <c r="B28" s="5" t="s">
        <v>1</v>
      </c>
      <c r="C28" s="9">
        <v>1</v>
      </c>
      <c r="D28" s="9">
        <v>2</v>
      </c>
      <c r="E28" s="9">
        <v>3</v>
      </c>
      <c r="F28" s="9">
        <v>4</v>
      </c>
      <c r="G28" s="9">
        <v>5</v>
      </c>
      <c r="H28" s="9">
        <v>6</v>
      </c>
      <c r="I28" s="9">
        <v>7</v>
      </c>
      <c r="J28" s="9">
        <v>8</v>
      </c>
      <c r="K28" s="9">
        <v>9</v>
      </c>
      <c r="L28" s="9">
        <v>10</v>
      </c>
      <c r="M28" s="9">
        <v>11</v>
      </c>
      <c r="N28" s="9">
        <v>12</v>
      </c>
      <c r="O28" s="9">
        <v>13</v>
      </c>
      <c r="P28" s="9">
        <v>14</v>
      </c>
      <c r="Q28" s="9">
        <v>15</v>
      </c>
      <c r="R28" s="9">
        <v>16</v>
      </c>
      <c r="S28" s="9">
        <v>17</v>
      </c>
      <c r="T28" s="9">
        <v>18</v>
      </c>
      <c r="U28" s="9">
        <v>19</v>
      </c>
      <c r="V28" s="9">
        <v>20</v>
      </c>
      <c r="W28" s="9">
        <v>21</v>
      </c>
      <c r="X28" s="9">
        <v>22</v>
      </c>
      <c r="Y28" s="9">
        <v>23</v>
      </c>
      <c r="Z28" s="9">
        <v>24</v>
      </c>
      <c r="AA28" s="9">
        <v>25</v>
      </c>
      <c r="AB28" s="9">
        <v>26</v>
      </c>
      <c r="AC28" s="9">
        <v>27</v>
      </c>
      <c r="AD28" s="9">
        <v>28</v>
      </c>
      <c r="AE28" s="9">
        <f>IF(AD28+1&gt;(DAY(DATE(Q26,C27+1,0))),"",AD28+1)</f>
        <v>29</v>
      </c>
      <c r="AF28" s="9">
        <f>IF(C27=2,"",30)</f>
        <v>30</v>
      </c>
      <c r="AG28" s="9">
        <f>IF(OR(C27=2,C27=4,C27=6,C27=9,C27=11),"",31)</f>
        <v>31</v>
      </c>
      <c r="AH28" s="114"/>
      <c r="AI28" s="115"/>
      <c r="AJ28" s="120"/>
      <c r="AK28" s="121"/>
    </row>
    <row r="29" spans="2:37" x14ac:dyDescent="0.15">
      <c r="B29" s="5" t="s">
        <v>3</v>
      </c>
      <c r="C29" s="42">
        <f>IF(C28="","",DATE($Q26,$C27,C28))</f>
        <v>45474</v>
      </c>
      <c r="D29" s="42">
        <f t="shared" ref="D29:AG29" si="2">IF(D28="","",DATE($Q26,$C27,D28))</f>
        <v>45475</v>
      </c>
      <c r="E29" s="42">
        <f t="shared" si="2"/>
        <v>45476</v>
      </c>
      <c r="F29" s="42">
        <f t="shared" si="2"/>
        <v>45477</v>
      </c>
      <c r="G29" s="42">
        <f t="shared" si="2"/>
        <v>45478</v>
      </c>
      <c r="H29" s="42">
        <f t="shared" si="2"/>
        <v>45479</v>
      </c>
      <c r="I29" s="42">
        <f t="shared" si="2"/>
        <v>45480</v>
      </c>
      <c r="J29" s="42">
        <f t="shared" si="2"/>
        <v>45481</v>
      </c>
      <c r="K29" s="42">
        <f t="shared" si="2"/>
        <v>45482</v>
      </c>
      <c r="L29" s="42">
        <f t="shared" si="2"/>
        <v>45483</v>
      </c>
      <c r="M29" s="42">
        <f t="shared" si="2"/>
        <v>45484</v>
      </c>
      <c r="N29" s="42">
        <f t="shared" si="2"/>
        <v>45485</v>
      </c>
      <c r="O29" s="42">
        <f t="shared" si="2"/>
        <v>45486</v>
      </c>
      <c r="P29" s="42">
        <f t="shared" si="2"/>
        <v>45487</v>
      </c>
      <c r="Q29" s="42">
        <f t="shared" si="2"/>
        <v>45488</v>
      </c>
      <c r="R29" s="42">
        <f t="shared" si="2"/>
        <v>45489</v>
      </c>
      <c r="S29" s="42">
        <f t="shared" si="2"/>
        <v>45490</v>
      </c>
      <c r="T29" s="42">
        <f t="shared" si="2"/>
        <v>45491</v>
      </c>
      <c r="U29" s="42">
        <f t="shared" si="2"/>
        <v>45492</v>
      </c>
      <c r="V29" s="42">
        <f t="shared" si="2"/>
        <v>45493</v>
      </c>
      <c r="W29" s="42">
        <f t="shared" si="2"/>
        <v>45494</v>
      </c>
      <c r="X29" s="42">
        <f t="shared" si="2"/>
        <v>45495</v>
      </c>
      <c r="Y29" s="42">
        <f t="shared" si="2"/>
        <v>45496</v>
      </c>
      <c r="Z29" s="42">
        <f t="shared" si="2"/>
        <v>45497</v>
      </c>
      <c r="AA29" s="42">
        <f t="shared" si="2"/>
        <v>45498</v>
      </c>
      <c r="AB29" s="42">
        <f t="shared" si="2"/>
        <v>45499</v>
      </c>
      <c r="AC29" s="42">
        <f t="shared" si="2"/>
        <v>45500</v>
      </c>
      <c r="AD29" s="42">
        <f t="shared" si="2"/>
        <v>45501</v>
      </c>
      <c r="AE29" s="42">
        <f t="shared" si="2"/>
        <v>45502</v>
      </c>
      <c r="AF29" s="42">
        <f t="shared" si="2"/>
        <v>45503</v>
      </c>
      <c r="AG29" s="42">
        <f t="shared" si="2"/>
        <v>45504</v>
      </c>
      <c r="AH29" s="137" t="s">
        <v>5</v>
      </c>
      <c r="AI29" s="140" t="s">
        <v>7</v>
      </c>
      <c r="AJ29" s="143" t="s">
        <v>5</v>
      </c>
      <c r="AK29" s="145" t="s">
        <v>7</v>
      </c>
    </row>
    <row r="30" spans="2:37" ht="28.5" customHeight="1" x14ac:dyDescent="0.15">
      <c r="B30" s="129" t="s">
        <v>4</v>
      </c>
      <c r="C30" s="71"/>
      <c r="D30" s="71"/>
      <c r="E30" s="71"/>
      <c r="F30" s="72"/>
      <c r="G30" s="71"/>
      <c r="H30" s="71"/>
      <c r="I30" s="71"/>
      <c r="J30" s="71"/>
      <c r="K30" s="71"/>
      <c r="L30" s="71"/>
      <c r="M30" s="71"/>
      <c r="N30" s="71"/>
      <c r="O30" s="71"/>
      <c r="P30" s="71"/>
      <c r="Q30" s="71"/>
      <c r="R30" s="71"/>
      <c r="S30" s="71"/>
      <c r="T30" s="71"/>
      <c r="U30" s="71"/>
      <c r="V30" s="71"/>
      <c r="W30" s="71"/>
      <c r="X30" s="71"/>
      <c r="Y30" s="71"/>
      <c r="Z30" s="72"/>
      <c r="AA30" s="71"/>
      <c r="AB30" s="71"/>
      <c r="AC30" s="71"/>
      <c r="AD30" s="71"/>
      <c r="AE30" s="71"/>
      <c r="AF30" s="71"/>
      <c r="AG30" s="74"/>
      <c r="AH30" s="138"/>
      <c r="AI30" s="141"/>
      <c r="AJ30" s="143"/>
      <c r="AK30" s="145"/>
    </row>
    <row r="31" spans="2:37" s="2" customFormat="1" ht="28.5" customHeight="1" x14ac:dyDescent="0.15">
      <c r="B31" s="130"/>
      <c r="C31" s="57"/>
      <c r="D31" s="57"/>
      <c r="E31" s="57"/>
      <c r="F31" s="80"/>
      <c r="G31" s="57"/>
      <c r="H31" s="57"/>
      <c r="I31" s="57"/>
      <c r="J31" s="57"/>
      <c r="K31" s="57"/>
      <c r="L31" s="57"/>
      <c r="M31" s="57"/>
      <c r="N31" s="57"/>
      <c r="O31" s="57"/>
      <c r="P31" s="57"/>
      <c r="Q31" s="57"/>
      <c r="R31" s="57"/>
      <c r="S31" s="57"/>
      <c r="T31" s="57"/>
      <c r="U31" s="57"/>
      <c r="V31" s="57"/>
      <c r="W31" s="57"/>
      <c r="X31" s="57"/>
      <c r="Y31" s="57"/>
      <c r="Z31" s="80"/>
      <c r="AA31" s="57"/>
      <c r="AB31" s="57"/>
      <c r="AC31" s="57"/>
      <c r="AD31" s="57"/>
      <c r="AE31" s="57"/>
      <c r="AF31" s="57"/>
      <c r="AG31" s="57"/>
      <c r="AH31" s="139"/>
      <c r="AI31" s="142"/>
      <c r="AJ31" s="144"/>
      <c r="AK31" s="146"/>
    </row>
    <row r="32" spans="2:37" s="1" customFormat="1" x14ac:dyDescent="0.15">
      <c r="B32" s="5" t="s">
        <v>2</v>
      </c>
      <c r="C32" s="9"/>
      <c r="D32" s="9"/>
      <c r="E32" s="9"/>
      <c r="F32" s="40"/>
      <c r="G32" s="9"/>
      <c r="H32" s="9"/>
      <c r="I32" s="9"/>
      <c r="J32" s="9"/>
      <c r="K32" s="9"/>
      <c r="L32" s="9"/>
      <c r="M32" s="9"/>
      <c r="N32" s="9"/>
      <c r="O32" s="9"/>
      <c r="P32" s="9"/>
      <c r="Q32" s="9"/>
      <c r="R32" s="9"/>
      <c r="S32" s="9"/>
      <c r="T32" s="9"/>
      <c r="U32" s="9"/>
      <c r="V32" s="9"/>
      <c r="W32" s="9"/>
      <c r="X32" s="9"/>
      <c r="Y32" s="9"/>
      <c r="Z32" s="40"/>
      <c r="AA32" s="9"/>
      <c r="AB32" s="9"/>
      <c r="AC32" s="9"/>
      <c r="AD32" s="9"/>
      <c r="AE32" s="9"/>
      <c r="AF32" s="9"/>
      <c r="AG32" s="9"/>
      <c r="AH32" s="7">
        <f>COUNTIF(C32:AG32,"●")</f>
        <v>0</v>
      </c>
      <c r="AI32" s="125" t="str">
        <f>IF(AH32=0,"",AH33/AH32)</f>
        <v/>
      </c>
      <c r="AJ32" s="11">
        <f>AJ23+AH32</f>
        <v>0</v>
      </c>
      <c r="AK32" s="127" t="str">
        <f>IF(AJ32=0,"",AJ33/AJ32)</f>
        <v/>
      </c>
    </row>
    <row r="33" spans="2:37" s="1" customFormat="1" ht="14.25" thickBot="1" x14ac:dyDescent="0.2">
      <c r="B33" s="6" t="s">
        <v>9</v>
      </c>
      <c r="C33" s="26"/>
      <c r="D33" s="26"/>
      <c r="E33" s="26"/>
      <c r="F33" s="35"/>
      <c r="G33" s="26"/>
      <c r="H33" s="26"/>
      <c r="I33" s="26"/>
      <c r="J33" s="26"/>
      <c r="K33" s="26"/>
      <c r="L33" s="26"/>
      <c r="M33" s="26"/>
      <c r="N33" s="26"/>
      <c r="O33" s="26"/>
      <c r="P33" s="26"/>
      <c r="Q33" s="26"/>
      <c r="R33" s="26"/>
      <c r="S33" s="26"/>
      <c r="T33" s="26"/>
      <c r="U33" s="26"/>
      <c r="V33" s="26"/>
      <c r="W33" s="26"/>
      <c r="X33" s="26"/>
      <c r="Y33" s="26"/>
      <c r="Z33" s="35"/>
      <c r="AA33" s="26"/>
      <c r="AB33" s="26"/>
      <c r="AC33" s="26"/>
      <c r="AD33" s="26"/>
      <c r="AE33" s="26"/>
      <c r="AF33" s="26"/>
      <c r="AG33" s="26"/>
      <c r="AH33" s="8">
        <f>COUNTIF(C33:AG33,"●")</f>
        <v>0</v>
      </c>
      <c r="AI33" s="126"/>
      <c r="AJ33" s="12">
        <f>AJ24+AH33</f>
        <v>0</v>
      </c>
      <c r="AK33" s="128"/>
    </row>
    <row r="34" spans="2:37" ht="9" customHeight="1" thickBot="1" x14ac:dyDescent="0.2">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row>
    <row r="35" spans="2:37" ht="13.5" customHeight="1" x14ac:dyDescent="0.15">
      <c r="B35" s="4" t="s">
        <v>31</v>
      </c>
      <c r="C35" s="37"/>
      <c r="D35" s="38"/>
      <c r="E35" s="38"/>
      <c r="F35" s="38"/>
      <c r="G35" s="38"/>
      <c r="H35" s="38"/>
      <c r="I35" s="38"/>
      <c r="J35" s="38"/>
      <c r="K35" s="38"/>
      <c r="L35" s="38"/>
      <c r="M35" s="38"/>
      <c r="N35" s="38"/>
      <c r="O35" s="38"/>
      <c r="P35" s="38"/>
      <c r="Q35" s="133">
        <f>IF(C27=12,Q26+1,Q26)</f>
        <v>2024</v>
      </c>
      <c r="R35" s="133"/>
      <c r="S35" s="133"/>
      <c r="T35" s="38"/>
      <c r="U35" s="38"/>
      <c r="V35" s="38"/>
      <c r="W35" s="38"/>
      <c r="X35" s="38"/>
      <c r="Y35" s="38"/>
      <c r="Z35" s="38"/>
      <c r="AA35" s="38"/>
      <c r="AB35" s="38"/>
      <c r="AC35" s="38"/>
      <c r="AD35" s="38"/>
      <c r="AE35" s="38"/>
      <c r="AF35" s="38"/>
      <c r="AG35" s="41"/>
      <c r="AH35" s="110" t="s">
        <v>8</v>
      </c>
      <c r="AI35" s="111"/>
      <c r="AJ35" s="116" t="s">
        <v>6</v>
      </c>
      <c r="AK35" s="117"/>
    </row>
    <row r="36" spans="2:37" ht="13.5" customHeight="1" x14ac:dyDescent="0.15">
      <c r="B36" s="39" t="s">
        <v>0</v>
      </c>
      <c r="C36" s="134">
        <f>IF(C27=12,1,C27+1)</f>
        <v>8</v>
      </c>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6"/>
      <c r="AH36" s="112"/>
      <c r="AI36" s="113"/>
      <c r="AJ36" s="118"/>
      <c r="AK36" s="119"/>
    </row>
    <row r="37" spans="2:37" x14ac:dyDescent="0.15">
      <c r="B37" s="5" t="s">
        <v>1</v>
      </c>
      <c r="C37" s="9">
        <v>1</v>
      </c>
      <c r="D37" s="9">
        <v>2</v>
      </c>
      <c r="E37" s="9">
        <v>3</v>
      </c>
      <c r="F37" s="9">
        <v>4</v>
      </c>
      <c r="G37" s="9">
        <v>5</v>
      </c>
      <c r="H37" s="9">
        <v>6</v>
      </c>
      <c r="I37" s="9">
        <v>7</v>
      </c>
      <c r="J37" s="9">
        <v>8</v>
      </c>
      <c r="K37" s="9">
        <v>9</v>
      </c>
      <c r="L37" s="9">
        <v>10</v>
      </c>
      <c r="M37" s="9">
        <v>11</v>
      </c>
      <c r="N37" s="9">
        <v>12</v>
      </c>
      <c r="O37" s="9">
        <v>13</v>
      </c>
      <c r="P37" s="9">
        <v>14</v>
      </c>
      <c r="Q37" s="9">
        <v>15</v>
      </c>
      <c r="R37" s="9">
        <v>16</v>
      </c>
      <c r="S37" s="9">
        <v>17</v>
      </c>
      <c r="T37" s="9">
        <v>18</v>
      </c>
      <c r="U37" s="9">
        <v>19</v>
      </c>
      <c r="V37" s="9">
        <v>20</v>
      </c>
      <c r="W37" s="9">
        <v>21</v>
      </c>
      <c r="X37" s="9">
        <v>22</v>
      </c>
      <c r="Y37" s="9">
        <v>23</v>
      </c>
      <c r="Z37" s="9">
        <v>24</v>
      </c>
      <c r="AA37" s="9">
        <v>25</v>
      </c>
      <c r="AB37" s="9">
        <v>26</v>
      </c>
      <c r="AC37" s="9">
        <v>27</v>
      </c>
      <c r="AD37" s="9">
        <v>28</v>
      </c>
      <c r="AE37" s="9">
        <f>IF(AD37+1&gt;(DAY(DATE(Q35,C36+1,0))),"",AD37+1)</f>
        <v>29</v>
      </c>
      <c r="AF37" s="9">
        <f>IF(C36=2,"",30)</f>
        <v>30</v>
      </c>
      <c r="AG37" s="9">
        <f>IF(OR(C36=2,C36=4,C36=6,C36=9,C36=11),"",31)</f>
        <v>31</v>
      </c>
      <c r="AH37" s="114"/>
      <c r="AI37" s="115"/>
      <c r="AJ37" s="120"/>
      <c r="AK37" s="121"/>
    </row>
    <row r="38" spans="2:37" x14ac:dyDescent="0.15">
      <c r="B38" s="5" t="s">
        <v>3</v>
      </c>
      <c r="C38" s="42">
        <f>IF(C37="","",DATE($Q35,$C36,C37))</f>
        <v>45505</v>
      </c>
      <c r="D38" s="42">
        <f t="shared" ref="D38:AG38" si="3">IF(D37="","",DATE($Q35,$C36,D37))</f>
        <v>45506</v>
      </c>
      <c r="E38" s="42">
        <f t="shared" si="3"/>
        <v>45507</v>
      </c>
      <c r="F38" s="42">
        <f t="shared" si="3"/>
        <v>45508</v>
      </c>
      <c r="G38" s="42">
        <f t="shared" si="3"/>
        <v>45509</v>
      </c>
      <c r="H38" s="42">
        <f t="shared" si="3"/>
        <v>45510</v>
      </c>
      <c r="I38" s="42">
        <f t="shared" si="3"/>
        <v>45511</v>
      </c>
      <c r="J38" s="42">
        <f t="shared" si="3"/>
        <v>45512</v>
      </c>
      <c r="K38" s="42">
        <f t="shared" si="3"/>
        <v>45513</v>
      </c>
      <c r="L38" s="42">
        <f t="shared" si="3"/>
        <v>45514</v>
      </c>
      <c r="M38" s="42">
        <f t="shared" si="3"/>
        <v>45515</v>
      </c>
      <c r="N38" s="42">
        <f t="shared" si="3"/>
        <v>45516</v>
      </c>
      <c r="O38" s="42">
        <f t="shared" si="3"/>
        <v>45517</v>
      </c>
      <c r="P38" s="42">
        <f t="shared" si="3"/>
        <v>45518</v>
      </c>
      <c r="Q38" s="42">
        <f t="shared" si="3"/>
        <v>45519</v>
      </c>
      <c r="R38" s="42">
        <f t="shared" si="3"/>
        <v>45520</v>
      </c>
      <c r="S38" s="42">
        <f t="shared" si="3"/>
        <v>45521</v>
      </c>
      <c r="T38" s="42">
        <f t="shared" si="3"/>
        <v>45522</v>
      </c>
      <c r="U38" s="42">
        <f t="shared" si="3"/>
        <v>45523</v>
      </c>
      <c r="V38" s="42">
        <f t="shared" si="3"/>
        <v>45524</v>
      </c>
      <c r="W38" s="42">
        <f t="shared" si="3"/>
        <v>45525</v>
      </c>
      <c r="X38" s="42">
        <f t="shared" si="3"/>
        <v>45526</v>
      </c>
      <c r="Y38" s="42">
        <f t="shared" si="3"/>
        <v>45527</v>
      </c>
      <c r="Z38" s="42">
        <f t="shared" si="3"/>
        <v>45528</v>
      </c>
      <c r="AA38" s="42">
        <f t="shared" si="3"/>
        <v>45529</v>
      </c>
      <c r="AB38" s="42">
        <f t="shared" si="3"/>
        <v>45530</v>
      </c>
      <c r="AC38" s="42">
        <f t="shared" si="3"/>
        <v>45531</v>
      </c>
      <c r="AD38" s="42">
        <f t="shared" si="3"/>
        <v>45532</v>
      </c>
      <c r="AE38" s="42">
        <f t="shared" si="3"/>
        <v>45533</v>
      </c>
      <c r="AF38" s="42">
        <f t="shared" si="3"/>
        <v>45534</v>
      </c>
      <c r="AG38" s="42">
        <f t="shared" si="3"/>
        <v>45535</v>
      </c>
      <c r="AH38" s="137" t="s">
        <v>5</v>
      </c>
      <c r="AI38" s="140" t="s">
        <v>7</v>
      </c>
      <c r="AJ38" s="143" t="s">
        <v>5</v>
      </c>
      <c r="AK38" s="145" t="s">
        <v>7</v>
      </c>
    </row>
    <row r="39" spans="2:37" ht="28.5" customHeight="1" x14ac:dyDescent="0.15">
      <c r="B39" s="129" t="s">
        <v>4</v>
      </c>
      <c r="C39" s="71"/>
      <c r="D39" s="71"/>
      <c r="E39" s="71"/>
      <c r="F39" s="72"/>
      <c r="G39" s="71"/>
      <c r="H39" s="71"/>
      <c r="I39" s="71"/>
      <c r="J39" s="71"/>
      <c r="K39" s="71"/>
      <c r="L39" s="71"/>
      <c r="M39" s="71"/>
      <c r="N39" s="71"/>
      <c r="O39" s="71"/>
      <c r="P39" s="71"/>
      <c r="Q39" s="71"/>
      <c r="R39" s="71"/>
      <c r="S39" s="71"/>
      <c r="T39" s="71"/>
      <c r="U39" s="71"/>
      <c r="V39" s="71"/>
      <c r="W39" s="71"/>
      <c r="X39" s="71"/>
      <c r="Y39" s="71"/>
      <c r="Z39" s="72"/>
      <c r="AA39" s="71"/>
      <c r="AB39" s="71"/>
      <c r="AC39" s="71"/>
      <c r="AD39" s="71"/>
      <c r="AE39" s="71"/>
      <c r="AF39" s="71"/>
      <c r="AG39" s="74"/>
      <c r="AH39" s="138"/>
      <c r="AI39" s="141"/>
      <c r="AJ39" s="143"/>
      <c r="AK39" s="145"/>
    </row>
    <row r="40" spans="2:37" s="2" customFormat="1" ht="28.5" customHeight="1" x14ac:dyDescent="0.15">
      <c r="B40" s="130"/>
      <c r="C40" s="57"/>
      <c r="D40" s="57"/>
      <c r="E40" s="57"/>
      <c r="F40" s="80"/>
      <c r="G40" s="57"/>
      <c r="H40" s="57"/>
      <c r="I40" s="57"/>
      <c r="J40" s="57"/>
      <c r="K40" s="57"/>
      <c r="L40" s="57"/>
      <c r="M40" s="57"/>
      <c r="N40" s="57"/>
      <c r="O40" s="57"/>
      <c r="P40" s="57"/>
      <c r="Q40" s="57"/>
      <c r="R40" s="57"/>
      <c r="S40" s="57"/>
      <c r="T40" s="57"/>
      <c r="U40" s="57"/>
      <c r="V40" s="57"/>
      <c r="W40" s="57"/>
      <c r="X40" s="57"/>
      <c r="Y40" s="57"/>
      <c r="Z40" s="80"/>
      <c r="AA40" s="57"/>
      <c r="AB40" s="57"/>
      <c r="AC40" s="57"/>
      <c r="AD40" s="57"/>
      <c r="AE40" s="57"/>
      <c r="AF40" s="57"/>
      <c r="AG40" s="57"/>
      <c r="AH40" s="139"/>
      <c r="AI40" s="142"/>
      <c r="AJ40" s="144"/>
      <c r="AK40" s="146"/>
    </row>
    <row r="41" spans="2:37" s="1" customFormat="1" x14ac:dyDescent="0.15">
      <c r="B41" s="5" t="s">
        <v>2</v>
      </c>
      <c r="C41" s="9"/>
      <c r="D41" s="9"/>
      <c r="E41" s="9"/>
      <c r="F41" s="40"/>
      <c r="G41" s="9"/>
      <c r="H41" s="9"/>
      <c r="I41" s="9"/>
      <c r="J41" s="9"/>
      <c r="K41" s="9"/>
      <c r="L41" s="9"/>
      <c r="M41" s="9"/>
      <c r="N41" s="9"/>
      <c r="O41" s="9"/>
      <c r="P41" s="9"/>
      <c r="Q41" s="9"/>
      <c r="R41" s="9"/>
      <c r="S41" s="9"/>
      <c r="T41" s="9"/>
      <c r="U41" s="9"/>
      <c r="V41" s="9"/>
      <c r="W41" s="9"/>
      <c r="X41" s="9"/>
      <c r="Y41" s="9"/>
      <c r="Z41" s="40"/>
      <c r="AA41" s="9"/>
      <c r="AB41" s="9"/>
      <c r="AC41" s="9"/>
      <c r="AD41" s="9"/>
      <c r="AE41" s="9"/>
      <c r="AF41" s="9"/>
      <c r="AG41" s="9"/>
      <c r="AH41" s="7">
        <f>COUNTIF(C41:AG41,"●")</f>
        <v>0</v>
      </c>
      <c r="AI41" s="125" t="str">
        <f>IF(AH41=0,"",AH42/AH41)</f>
        <v/>
      </c>
      <c r="AJ41" s="11">
        <f>AJ32+AH41</f>
        <v>0</v>
      </c>
      <c r="AK41" s="127" t="str">
        <f>IF(AJ41=0,"",AJ42/AJ41)</f>
        <v/>
      </c>
    </row>
    <row r="42" spans="2:37" s="1" customFormat="1" ht="14.25" thickBot="1" x14ac:dyDescent="0.2">
      <c r="B42" s="6" t="s">
        <v>9</v>
      </c>
      <c r="C42" s="26"/>
      <c r="D42" s="26"/>
      <c r="E42" s="26"/>
      <c r="F42" s="35"/>
      <c r="G42" s="26"/>
      <c r="H42" s="26"/>
      <c r="I42" s="26"/>
      <c r="J42" s="26"/>
      <c r="K42" s="26"/>
      <c r="L42" s="26"/>
      <c r="M42" s="26"/>
      <c r="N42" s="26"/>
      <c r="O42" s="26"/>
      <c r="P42" s="26"/>
      <c r="Q42" s="26"/>
      <c r="R42" s="26"/>
      <c r="S42" s="26"/>
      <c r="T42" s="26"/>
      <c r="U42" s="26"/>
      <c r="V42" s="26"/>
      <c r="W42" s="26"/>
      <c r="X42" s="26"/>
      <c r="Y42" s="26"/>
      <c r="Z42" s="35"/>
      <c r="AA42" s="26"/>
      <c r="AB42" s="26"/>
      <c r="AC42" s="26"/>
      <c r="AD42" s="26"/>
      <c r="AE42" s="26"/>
      <c r="AF42" s="26"/>
      <c r="AG42" s="26"/>
      <c r="AH42" s="8">
        <f>COUNTIF(C42:AG42,"●")</f>
        <v>0</v>
      </c>
      <c r="AI42" s="126"/>
      <c r="AJ42" s="12">
        <f>AJ33+AH42</f>
        <v>0</v>
      </c>
      <c r="AK42" s="128"/>
    </row>
    <row r="43" spans="2:37" ht="9" customHeight="1" thickBot="1" x14ac:dyDescent="0.2">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row>
    <row r="44" spans="2:37" ht="13.5" customHeight="1" x14ac:dyDescent="0.15">
      <c r="B44" s="4" t="s">
        <v>31</v>
      </c>
      <c r="C44" s="37"/>
      <c r="D44" s="38"/>
      <c r="E44" s="38"/>
      <c r="F44" s="38"/>
      <c r="G44" s="38"/>
      <c r="H44" s="38"/>
      <c r="I44" s="38"/>
      <c r="J44" s="38"/>
      <c r="K44" s="38"/>
      <c r="L44" s="38"/>
      <c r="M44" s="38"/>
      <c r="N44" s="38"/>
      <c r="O44" s="38"/>
      <c r="P44" s="38"/>
      <c r="Q44" s="133">
        <f>IF(C36=12,Q35+1,Q35)</f>
        <v>2024</v>
      </c>
      <c r="R44" s="133"/>
      <c r="S44" s="133"/>
      <c r="T44" s="38"/>
      <c r="U44" s="38"/>
      <c r="V44" s="38"/>
      <c r="W44" s="38"/>
      <c r="X44" s="38"/>
      <c r="Y44" s="38"/>
      <c r="Z44" s="38"/>
      <c r="AA44" s="38"/>
      <c r="AB44" s="38"/>
      <c r="AC44" s="38"/>
      <c r="AD44" s="38"/>
      <c r="AE44" s="38"/>
      <c r="AF44" s="38"/>
      <c r="AG44" s="41"/>
      <c r="AH44" s="110" t="s">
        <v>8</v>
      </c>
      <c r="AI44" s="111"/>
      <c r="AJ44" s="116" t="s">
        <v>6</v>
      </c>
      <c r="AK44" s="117"/>
    </row>
    <row r="45" spans="2:37" ht="13.5" customHeight="1" x14ac:dyDescent="0.15">
      <c r="B45" s="39" t="s">
        <v>0</v>
      </c>
      <c r="C45" s="134">
        <f>IF(C36=12,1,C36+1)</f>
        <v>9</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6"/>
      <c r="AH45" s="112"/>
      <c r="AI45" s="113"/>
      <c r="AJ45" s="118"/>
      <c r="AK45" s="119"/>
    </row>
    <row r="46" spans="2:37" x14ac:dyDescent="0.15">
      <c r="B46" s="5" t="s">
        <v>1</v>
      </c>
      <c r="C46" s="9">
        <v>1</v>
      </c>
      <c r="D46" s="9">
        <v>2</v>
      </c>
      <c r="E46" s="9">
        <v>3</v>
      </c>
      <c r="F46" s="9">
        <v>4</v>
      </c>
      <c r="G46" s="9">
        <v>5</v>
      </c>
      <c r="H46" s="9">
        <v>6</v>
      </c>
      <c r="I46" s="9">
        <v>7</v>
      </c>
      <c r="J46" s="9">
        <v>8</v>
      </c>
      <c r="K46" s="9">
        <v>9</v>
      </c>
      <c r="L46" s="9">
        <v>10</v>
      </c>
      <c r="M46" s="9">
        <v>11</v>
      </c>
      <c r="N46" s="9">
        <v>12</v>
      </c>
      <c r="O46" s="9">
        <v>13</v>
      </c>
      <c r="P46" s="9">
        <v>14</v>
      </c>
      <c r="Q46" s="9">
        <v>15</v>
      </c>
      <c r="R46" s="9">
        <v>16</v>
      </c>
      <c r="S46" s="9">
        <v>17</v>
      </c>
      <c r="T46" s="9">
        <v>18</v>
      </c>
      <c r="U46" s="9">
        <v>19</v>
      </c>
      <c r="V46" s="9">
        <v>20</v>
      </c>
      <c r="W46" s="9">
        <v>21</v>
      </c>
      <c r="X46" s="9">
        <v>22</v>
      </c>
      <c r="Y46" s="9">
        <v>23</v>
      </c>
      <c r="Z46" s="9">
        <v>24</v>
      </c>
      <c r="AA46" s="9">
        <v>25</v>
      </c>
      <c r="AB46" s="9">
        <v>26</v>
      </c>
      <c r="AC46" s="9">
        <v>27</v>
      </c>
      <c r="AD46" s="9">
        <v>28</v>
      </c>
      <c r="AE46" s="9">
        <f>IF(AD46+1&gt;(DAY(DATE(Q44,C45+1,0))),"",AD46+1)</f>
        <v>29</v>
      </c>
      <c r="AF46" s="9">
        <f>IF(C45=2,"",30)</f>
        <v>30</v>
      </c>
      <c r="AG46" s="9" t="str">
        <f>IF(OR(C45=2,C45=4,C45=6,C45=9,C45=11),"",31)</f>
        <v/>
      </c>
      <c r="AH46" s="114"/>
      <c r="AI46" s="115"/>
      <c r="AJ46" s="120"/>
      <c r="AK46" s="121"/>
    </row>
    <row r="47" spans="2:37" x14ac:dyDescent="0.15">
      <c r="B47" s="5" t="s">
        <v>3</v>
      </c>
      <c r="C47" s="42">
        <f>IF(C46="","",DATE($Q44,$C45,C46))</f>
        <v>45536</v>
      </c>
      <c r="D47" s="42">
        <f t="shared" ref="D47:AG47" si="4">IF(D46="","",DATE($Q44,$C45,D46))</f>
        <v>45537</v>
      </c>
      <c r="E47" s="42">
        <f t="shared" si="4"/>
        <v>45538</v>
      </c>
      <c r="F47" s="42">
        <f t="shared" si="4"/>
        <v>45539</v>
      </c>
      <c r="G47" s="42">
        <f t="shared" si="4"/>
        <v>45540</v>
      </c>
      <c r="H47" s="42">
        <f t="shared" si="4"/>
        <v>45541</v>
      </c>
      <c r="I47" s="42">
        <f t="shared" si="4"/>
        <v>45542</v>
      </c>
      <c r="J47" s="42">
        <f t="shared" si="4"/>
        <v>45543</v>
      </c>
      <c r="K47" s="42">
        <f t="shared" si="4"/>
        <v>45544</v>
      </c>
      <c r="L47" s="42">
        <f t="shared" si="4"/>
        <v>45545</v>
      </c>
      <c r="M47" s="42">
        <f t="shared" si="4"/>
        <v>45546</v>
      </c>
      <c r="N47" s="42">
        <f t="shared" si="4"/>
        <v>45547</v>
      </c>
      <c r="O47" s="42">
        <f t="shared" si="4"/>
        <v>45548</v>
      </c>
      <c r="P47" s="42">
        <f t="shared" si="4"/>
        <v>45549</v>
      </c>
      <c r="Q47" s="42">
        <f t="shared" si="4"/>
        <v>45550</v>
      </c>
      <c r="R47" s="42">
        <f t="shared" si="4"/>
        <v>45551</v>
      </c>
      <c r="S47" s="42">
        <f t="shared" si="4"/>
        <v>45552</v>
      </c>
      <c r="T47" s="42">
        <f t="shared" si="4"/>
        <v>45553</v>
      </c>
      <c r="U47" s="42">
        <f t="shared" si="4"/>
        <v>45554</v>
      </c>
      <c r="V47" s="42">
        <f t="shared" si="4"/>
        <v>45555</v>
      </c>
      <c r="W47" s="42">
        <f t="shared" si="4"/>
        <v>45556</v>
      </c>
      <c r="X47" s="42">
        <f t="shared" si="4"/>
        <v>45557</v>
      </c>
      <c r="Y47" s="42">
        <f t="shared" si="4"/>
        <v>45558</v>
      </c>
      <c r="Z47" s="42">
        <f t="shared" si="4"/>
        <v>45559</v>
      </c>
      <c r="AA47" s="42">
        <f t="shared" si="4"/>
        <v>45560</v>
      </c>
      <c r="AB47" s="42">
        <f t="shared" si="4"/>
        <v>45561</v>
      </c>
      <c r="AC47" s="42">
        <f t="shared" si="4"/>
        <v>45562</v>
      </c>
      <c r="AD47" s="42">
        <f t="shared" si="4"/>
        <v>45563</v>
      </c>
      <c r="AE47" s="42">
        <f t="shared" si="4"/>
        <v>45564</v>
      </c>
      <c r="AF47" s="42">
        <f t="shared" si="4"/>
        <v>45565</v>
      </c>
      <c r="AG47" s="42" t="str">
        <f t="shared" si="4"/>
        <v/>
      </c>
      <c r="AH47" s="137" t="s">
        <v>5</v>
      </c>
      <c r="AI47" s="140" t="s">
        <v>7</v>
      </c>
      <c r="AJ47" s="143" t="s">
        <v>5</v>
      </c>
      <c r="AK47" s="145" t="s">
        <v>7</v>
      </c>
    </row>
    <row r="48" spans="2:37" ht="28.5" customHeight="1" x14ac:dyDescent="0.15">
      <c r="B48" s="129" t="s">
        <v>4</v>
      </c>
      <c r="C48" s="71"/>
      <c r="D48" s="71"/>
      <c r="E48" s="71"/>
      <c r="F48" s="72"/>
      <c r="G48" s="71"/>
      <c r="H48" s="71"/>
      <c r="I48" s="71"/>
      <c r="J48" s="71"/>
      <c r="K48" s="71"/>
      <c r="L48" s="71"/>
      <c r="M48" s="71"/>
      <c r="N48" s="71"/>
      <c r="O48" s="71"/>
      <c r="P48" s="71"/>
      <c r="Q48" s="71"/>
      <c r="R48" s="71"/>
      <c r="S48" s="71"/>
      <c r="T48" s="71"/>
      <c r="U48" s="71"/>
      <c r="V48" s="71"/>
      <c r="W48" s="71"/>
      <c r="X48" s="71"/>
      <c r="Y48" s="71"/>
      <c r="Z48" s="72"/>
      <c r="AA48" s="71"/>
      <c r="AB48" s="71"/>
      <c r="AC48" s="71"/>
      <c r="AD48" s="71"/>
      <c r="AE48" s="71"/>
      <c r="AF48" s="71"/>
      <c r="AG48" s="74"/>
      <c r="AH48" s="138"/>
      <c r="AI48" s="141"/>
      <c r="AJ48" s="143"/>
      <c r="AK48" s="145"/>
    </row>
    <row r="49" spans="2:37" s="2" customFormat="1" ht="28.5" customHeight="1" x14ac:dyDescent="0.15">
      <c r="B49" s="130"/>
      <c r="C49" s="57"/>
      <c r="D49" s="57"/>
      <c r="E49" s="57"/>
      <c r="F49" s="80"/>
      <c r="G49" s="57"/>
      <c r="H49" s="57"/>
      <c r="I49" s="57"/>
      <c r="J49" s="57"/>
      <c r="K49" s="57"/>
      <c r="L49" s="57"/>
      <c r="M49" s="57"/>
      <c r="N49" s="57"/>
      <c r="O49" s="57"/>
      <c r="P49" s="57"/>
      <c r="Q49" s="57"/>
      <c r="R49" s="57"/>
      <c r="S49" s="57"/>
      <c r="T49" s="57"/>
      <c r="U49" s="57"/>
      <c r="V49" s="57"/>
      <c r="W49" s="57"/>
      <c r="X49" s="57"/>
      <c r="Y49" s="57"/>
      <c r="Z49" s="80"/>
      <c r="AA49" s="57"/>
      <c r="AB49" s="57"/>
      <c r="AC49" s="57"/>
      <c r="AD49" s="57"/>
      <c r="AE49" s="57"/>
      <c r="AF49" s="57"/>
      <c r="AG49" s="57"/>
      <c r="AH49" s="139"/>
      <c r="AI49" s="142"/>
      <c r="AJ49" s="144"/>
      <c r="AK49" s="146"/>
    </row>
    <row r="50" spans="2:37" s="1" customFormat="1" x14ac:dyDescent="0.15">
      <c r="B50" s="5" t="s">
        <v>2</v>
      </c>
      <c r="C50" s="9"/>
      <c r="D50" s="9"/>
      <c r="E50" s="9"/>
      <c r="F50" s="40"/>
      <c r="G50" s="9"/>
      <c r="H50" s="9"/>
      <c r="I50" s="9"/>
      <c r="J50" s="9"/>
      <c r="K50" s="9"/>
      <c r="L50" s="9"/>
      <c r="M50" s="9"/>
      <c r="N50" s="9"/>
      <c r="O50" s="9"/>
      <c r="P50" s="9"/>
      <c r="Q50" s="9"/>
      <c r="R50" s="9"/>
      <c r="S50" s="9"/>
      <c r="T50" s="9"/>
      <c r="U50" s="9"/>
      <c r="V50" s="9"/>
      <c r="W50" s="9"/>
      <c r="X50" s="9"/>
      <c r="Y50" s="9"/>
      <c r="Z50" s="40"/>
      <c r="AA50" s="9"/>
      <c r="AB50" s="9"/>
      <c r="AC50" s="9"/>
      <c r="AD50" s="9"/>
      <c r="AE50" s="9"/>
      <c r="AF50" s="9"/>
      <c r="AG50" s="9"/>
      <c r="AH50" s="7">
        <f>COUNTIF(C50:AG50,"●")</f>
        <v>0</v>
      </c>
      <c r="AI50" s="125" t="str">
        <f>IF(AH50=0,"",AH51/AH50)</f>
        <v/>
      </c>
      <c r="AJ50" s="11">
        <f>AJ41+AH50</f>
        <v>0</v>
      </c>
      <c r="AK50" s="127" t="str">
        <f>IF(AJ50=0,"",AJ51/AJ50)</f>
        <v/>
      </c>
    </row>
    <row r="51" spans="2:37" s="1" customFormat="1" ht="14.25" thickBot="1" x14ac:dyDescent="0.2">
      <c r="B51" s="6" t="s">
        <v>9</v>
      </c>
      <c r="C51" s="26"/>
      <c r="D51" s="26"/>
      <c r="E51" s="26"/>
      <c r="F51" s="35"/>
      <c r="G51" s="26"/>
      <c r="H51" s="26"/>
      <c r="I51" s="26"/>
      <c r="J51" s="26"/>
      <c r="K51" s="26"/>
      <c r="L51" s="26"/>
      <c r="M51" s="26"/>
      <c r="N51" s="26"/>
      <c r="O51" s="26"/>
      <c r="P51" s="26"/>
      <c r="Q51" s="26"/>
      <c r="R51" s="26"/>
      <c r="S51" s="26"/>
      <c r="T51" s="26"/>
      <c r="U51" s="26"/>
      <c r="V51" s="26"/>
      <c r="W51" s="26"/>
      <c r="X51" s="26"/>
      <c r="Y51" s="26"/>
      <c r="Z51" s="35"/>
      <c r="AA51" s="26"/>
      <c r="AB51" s="26"/>
      <c r="AC51" s="26"/>
      <c r="AD51" s="26"/>
      <c r="AE51" s="26"/>
      <c r="AF51" s="26"/>
      <c r="AG51" s="26"/>
      <c r="AH51" s="8">
        <f>COUNTIF(C51:AG51,"●")</f>
        <v>0</v>
      </c>
      <c r="AI51" s="126"/>
      <c r="AJ51" s="12">
        <f>AJ42+AH51</f>
        <v>0</v>
      </c>
      <c r="AK51" s="128"/>
    </row>
    <row r="52" spans="2:37" ht="9" customHeight="1" thickBot="1" x14ac:dyDescent="0.2">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row>
    <row r="53" spans="2:37" ht="13.5" customHeight="1" x14ac:dyDescent="0.15">
      <c r="B53" s="4" t="s">
        <v>31</v>
      </c>
      <c r="C53" s="37"/>
      <c r="D53" s="38"/>
      <c r="E53" s="38"/>
      <c r="F53" s="38"/>
      <c r="G53" s="38"/>
      <c r="H53" s="38"/>
      <c r="I53" s="38"/>
      <c r="J53" s="38"/>
      <c r="K53" s="38"/>
      <c r="L53" s="38"/>
      <c r="M53" s="38"/>
      <c r="N53" s="38"/>
      <c r="O53" s="38"/>
      <c r="P53" s="38"/>
      <c r="Q53" s="133">
        <f>IF(C45=12,Q44+1,Q44)</f>
        <v>2024</v>
      </c>
      <c r="R53" s="133"/>
      <c r="S53" s="133"/>
      <c r="T53" s="38"/>
      <c r="U53" s="38"/>
      <c r="V53" s="38"/>
      <c r="W53" s="38"/>
      <c r="X53" s="38"/>
      <c r="Y53" s="38"/>
      <c r="Z53" s="38"/>
      <c r="AA53" s="38"/>
      <c r="AB53" s="38"/>
      <c r="AC53" s="38"/>
      <c r="AD53" s="38"/>
      <c r="AE53" s="38"/>
      <c r="AF53" s="38"/>
      <c r="AG53" s="41"/>
      <c r="AH53" s="110" t="s">
        <v>8</v>
      </c>
      <c r="AI53" s="111"/>
      <c r="AJ53" s="116" t="s">
        <v>6</v>
      </c>
      <c r="AK53" s="117"/>
    </row>
    <row r="54" spans="2:37" ht="13.5" customHeight="1" x14ac:dyDescent="0.15">
      <c r="B54" s="39" t="s">
        <v>0</v>
      </c>
      <c r="C54" s="134">
        <f>IF(C45=12,1,C45+1)</f>
        <v>10</v>
      </c>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6"/>
      <c r="AH54" s="112"/>
      <c r="AI54" s="113"/>
      <c r="AJ54" s="118"/>
      <c r="AK54" s="119"/>
    </row>
    <row r="55" spans="2:37" x14ac:dyDescent="0.15">
      <c r="B55" s="5" t="s">
        <v>1</v>
      </c>
      <c r="C55" s="9">
        <v>1</v>
      </c>
      <c r="D55" s="9">
        <v>2</v>
      </c>
      <c r="E55" s="9">
        <v>3</v>
      </c>
      <c r="F55" s="9">
        <v>4</v>
      </c>
      <c r="G55" s="9">
        <v>5</v>
      </c>
      <c r="H55" s="9">
        <v>6</v>
      </c>
      <c r="I55" s="9">
        <v>7</v>
      </c>
      <c r="J55" s="9">
        <v>8</v>
      </c>
      <c r="K55" s="9">
        <v>9</v>
      </c>
      <c r="L55" s="9">
        <v>10</v>
      </c>
      <c r="M55" s="9">
        <v>11</v>
      </c>
      <c r="N55" s="9">
        <v>12</v>
      </c>
      <c r="O55" s="9">
        <v>13</v>
      </c>
      <c r="P55" s="9">
        <v>14</v>
      </c>
      <c r="Q55" s="9">
        <v>15</v>
      </c>
      <c r="R55" s="9">
        <v>16</v>
      </c>
      <c r="S55" s="9">
        <v>17</v>
      </c>
      <c r="T55" s="9">
        <v>18</v>
      </c>
      <c r="U55" s="9">
        <v>19</v>
      </c>
      <c r="V55" s="9">
        <v>20</v>
      </c>
      <c r="W55" s="9">
        <v>21</v>
      </c>
      <c r="X55" s="9">
        <v>22</v>
      </c>
      <c r="Y55" s="9">
        <v>23</v>
      </c>
      <c r="Z55" s="9">
        <v>24</v>
      </c>
      <c r="AA55" s="9">
        <v>25</v>
      </c>
      <c r="AB55" s="9">
        <v>26</v>
      </c>
      <c r="AC55" s="9">
        <v>27</v>
      </c>
      <c r="AD55" s="9">
        <v>28</v>
      </c>
      <c r="AE55" s="9">
        <f>IF(AD55+1&gt;(DAY(DATE(Q53,C54+1,0))),"",AD55+1)</f>
        <v>29</v>
      </c>
      <c r="AF55" s="9">
        <f>IF(C54=2,"",30)</f>
        <v>30</v>
      </c>
      <c r="AG55" s="9">
        <f>IF(OR(C54=2,C54=4,C54=6,C54=9,C54=11),"",31)</f>
        <v>31</v>
      </c>
      <c r="AH55" s="114"/>
      <c r="AI55" s="115"/>
      <c r="AJ55" s="120"/>
      <c r="AK55" s="121"/>
    </row>
    <row r="56" spans="2:37" x14ac:dyDescent="0.15">
      <c r="B56" s="5" t="s">
        <v>3</v>
      </c>
      <c r="C56" s="42">
        <f>IF(C55="","",DATE($Q53,$C54,C55))</f>
        <v>45566</v>
      </c>
      <c r="D56" s="42">
        <f t="shared" ref="D56:AG56" si="5">IF(D55="","",DATE($Q53,$C54,D55))</f>
        <v>45567</v>
      </c>
      <c r="E56" s="42">
        <f t="shared" si="5"/>
        <v>45568</v>
      </c>
      <c r="F56" s="42">
        <f t="shared" si="5"/>
        <v>45569</v>
      </c>
      <c r="G56" s="42">
        <f t="shared" si="5"/>
        <v>45570</v>
      </c>
      <c r="H56" s="42">
        <f t="shared" si="5"/>
        <v>45571</v>
      </c>
      <c r="I56" s="42">
        <f t="shared" si="5"/>
        <v>45572</v>
      </c>
      <c r="J56" s="42">
        <f t="shared" si="5"/>
        <v>45573</v>
      </c>
      <c r="K56" s="42">
        <f t="shared" si="5"/>
        <v>45574</v>
      </c>
      <c r="L56" s="42">
        <f t="shared" si="5"/>
        <v>45575</v>
      </c>
      <c r="M56" s="42">
        <f t="shared" si="5"/>
        <v>45576</v>
      </c>
      <c r="N56" s="42">
        <f t="shared" si="5"/>
        <v>45577</v>
      </c>
      <c r="O56" s="42">
        <f t="shared" si="5"/>
        <v>45578</v>
      </c>
      <c r="P56" s="42">
        <f t="shared" si="5"/>
        <v>45579</v>
      </c>
      <c r="Q56" s="42">
        <f t="shared" si="5"/>
        <v>45580</v>
      </c>
      <c r="R56" s="42">
        <f t="shared" si="5"/>
        <v>45581</v>
      </c>
      <c r="S56" s="42">
        <f t="shared" si="5"/>
        <v>45582</v>
      </c>
      <c r="T56" s="42">
        <f t="shared" si="5"/>
        <v>45583</v>
      </c>
      <c r="U56" s="42">
        <f t="shared" si="5"/>
        <v>45584</v>
      </c>
      <c r="V56" s="42">
        <f t="shared" si="5"/>
        <v>45585</v>
      </c>
      <c r="W56" s="42">
        <f t="shared" si="5"/>
        <v>45586</v>
      </c>
      <c r="X56" s="42">
        <f t="shared" si="5"/>
        <v>45587</v>
      </c>
      <c r="Y56" s="42">
        <f t="shared" si="5"/>
        <v>45588</v>
      </c>
      <c r="Z56" s="42">
        <f t="shared" si="5"/>
        <v>45589</v>
      </c>
      <c r="AA56" s="42">
        <f t="shared" si="5"/>
        <v>45590</v>
      </c>
      <c r="AB56" s="42">
        <f t="shared" si="5"/>
        <v>45591</v>
      </c>
      <c r="AC56" s="42">
        <f t="shared" si="5"/>
        <v>45592</v>
      </c>
      <c r="AD56" s="42">
        <f t="shared" si="5"/>
        <v>45593</v>
      </c>
      <c r="AE56" s="42">
        <f t="shared" si="5"/>
        <v>45594</v>
      </c>
      <c r="AF56" s="42">
        <f t="shared" si="5"/>
        <v>45595</v>
      </c>
      <c r="AG56" s="42">
        <f t="shared" si="5"/>
        <v>45596</v>
      </c>
      <c r="AH56" s="137" t="s">
        <v>5</v>
      </c>
      <c r="AI56" s="140" t="s">
        <v>7</v>
      </c>
      <c r="AJ56" s="143" t="s">
        <v>5</v>
      </c>
      <c r="AK56" s="145" t="s">
        <v>7</v>
      </c>
    </row>
    <row r="57" spans="2:37" ht="28.5" customHeight="1" x14ac:dyDescent="0.15">
      <c r="B57" s="129" t="s">
        <v>4</v>
      </c>
      <c r="C57" s="71"/>
      <c r="D57" s="71"/>
      <c r="E57" s="71"/>
      <c r="F57" s="72"/>
      <c r="G57" s="71"/>
      <c r="H57" s="71"/>
      <c r="I57" s="71"/>
      <c r="J57" s="71"/>
      <c r="K57" s="71"/>
      <c r="L57" s="71"/>
      <c r="M57" s="71"/>
      <c r="N57" s="71"/>
      <c r="O57" s="71"/>
      <c r="P57" s="71"/>
      <c r="Q57" s="71"/>
      <c r="R57" s="71"/>
      <c r="S57" s="71"/>
      <c r="T57" s="71"/>
      <c r="U57" s="71"/>
      <c r="V57" s="71"/>
      <c r="W57" s="71"/>
      <c r="X57" s="71"/>
      <c r="Y57" s="71"/>
      <c r="Z57" s="72"/>
      <c r="AA57" s="71"/>
      <c r="AB57" s="71"/>
      <c r="AC57" s="71"/>
      <c r="AD57" s="71"/>
      <c r="AE57" s="71"/>
      <c r="AF57" s="71"/>
      <c r="AG57" s="74"/>
      <c r="AH57" s="138"/>
      <c r="AI57" s="141"/>
      <c r="AJ57" s="143"/>
      <c r="AK57" s="145"/>
    </row>
    <row r="58" spans="2:37" s="2" customFormat="1" ht="28.5" customHeight="1" x14ac:dyDescent="0.15">
      <c r="B58" s="130"/>
      <c r="C58" s="57"/>
      <c r="D58" s="57"/>
      <c r="E58" s="57"/>
      <c r="F58" s="80"/>
      <c r="G58" s="57"/>
      <c r="H58" s="57"/>
      <c r="I58" s="57"/>
      <c r="J58" s="57"/>
      <c r="K58" s="57"/>
      <c r="L58" s="57"/>
      <c r="M58" s="57"/>
      <c r="N58" s="57"/>
      <c r="O58" s="57"/>
      <c r="P58" s="57"/>
      <c r="Q58" s="57"/>
      <c r="R58" s="57"/>
      <c r="S58" s="57"/>
      <c r="T58" s="57"/>
      <c r="U58" s="57"/>
      <c r="V58" s="57"/>
      <c r="W58" s="57"/>
      <c r="X58" s="57"/>
      <c r="Y58" s="57"/>
      <c r="Z58" s="80"/>
      <c r="AA58" s="57"/>
      <c r="AB58" s="57"/>
      <c r="AC58" s="57"/>
      <c r="AD58" s="57"/>
      <c r="AE58" s="57"/>
      <c r="AF58" s="57"/>
      <c r="AG58" s="57"/>
      <c r="AH58" s="139"/>
      <c r="AI58" s="142"/>
      <c r="AJ58" s="144"/>
      <c r="AK58" s="146"/>
    </row>
    <row r="59" spans="2:37" s="1" customFormat="1" x14ac:dyDescent="0.15">
      <c r="B59" s="5" t="s">
        <v>2</v>
      </c>
      <c r="C59" s="9"/>
      <c r="D59" s="9"/>
      <c r="E59" s="9"/>
      <c r="F59" s="40"/>
      <c r="G59" s="9"/>
      <c r="H59" s="9"/>
      <c r="I59" s="9"/>
      <c r="J59" s="9"/>
      <c r="K59" s="9"/>
      <c r="L59" s="9"/>
      <c r="M59" s="9"/>
      <c r="N59" s="9"/>
      <c r="O59" s="9"/>
      <c r="P59" s="9"/>
      <c r="Q59" s="9"/>
      <c r="R59" s="9"/>
      <c r="S59" s="9"/>
      <c r="T59" s="9"/>
      <c r="U59" s="9"/>
      <c r="V59" s="9"/>
      <c r="W59" s="9"/>
      <c r="X59" s="9"/>
      <c r="Y59" s="9"/>
      <c r="Z59" s="40"/>
      <c r="AA59" s="9"/>
      <c r="AB59" s="9"/>
      <c r="AC59" s="9"/>
      <c r="AD59" s="9"/>
      <c r="AE59" s="9"/>
      <c r="AF59" s="9"/>
      <c r="AG59" s="9"/>
      <c r="AH59" s="7">
        <f>COUNTIF(C59:AG59,"●")</f>
        <v>0</v>
      </c>
      <c r="AI59" s="125" t="str">
        <f>IF(AH59=0,"",AH60/AH59)</f>
        <v/>
      </c>
      <c r="AJ59" s="11">
        <f>AJ50+AH59</f>
        <v>0</v>
      </c>
      <c r="AK59" s="127" t="str">
        <f>IF(AJ59=0,"",AJ60/AJ59)</f>
        <v/>
      </c>
    </row>
    <row r="60" spans="2:37" s="1" customFormat="1" ht="14.25" thickBot="1" x14ac:dyDescent="0.2">
      <c r="B60" s="6" t="s">
        <v>9</v>
      </c>
      <c r="C60" s="26"/>
      <c r="D60" s="26"/>
      <c r="E60" s="26"/>
      <c r="F60" s="35"/>
      <c r="G60" s="26"/>
      <c r="H60" s="26"/>
      <c r="I60" s="26"/>
      <c r="J60" s="26"/>
      <c r="K60" s="26"/>
      <c r="L60" s="26"/>
      <c r="M60" s="26"/>
      <c r="N60" s="26"/>
      <c r="O60" s="26"/>
      <c r="P60" s="26"/>
      <c r="Q60" s="26"/>
      <c r="R60" s="26"/>
      <c r="S60" s="26"/>
      <c r="T60" s="26"/>
      <c r="U60" s="26"/>
      <c r="V60" s="26"/>
      <c r="W60" s="26"/>
      <c r="X60" s="26"/>
      <c r="Y60" s="26"/>
      <c r="Z60" s="35"/>
      <c r="AA60" s="26"/>
      <c r="AB60" s="26"/>
      <c r="AC60" s="26"/>
      <c r="AD60" s="26"/>
      <c r="AE60" s="26"/>
      <c r="AF60" s="26"/>
      <c r="AG60" s="26"/>
      <c r="AH60" s="8">
        <f>COUNTIF(C60:AG60,"●")</f>
        <v>0</v>
      </c>
      <c r="AI60" s="126"/>
      <c r="AJ60" s="12">
        <f>AJ51+AH60</f>
        <v>0</v>
      </c>
      <c r="AK60" s="128"/>
    </row>
    <row r="61" spans="2:37" ht="9" customHeight="1" thickBot="1" x14ac:dyDescent="0.2">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row>
    <row r="62" spans="2:37" ht="13.5" customHeight="1" x14ac:dyDescent="0.15">
      <c r="B62" s="4" t="s">
        <v>31</v>
      </c>
      <c r="C62" s="37"/>
      <c r="D62" s="38"/>
      <c r="E62" s="38"/>
      <c r="F62" s="38"/>
      <c r="G62" s="38"/>
      <c r="H62" s="38"/>
      <c r="I62" s="38"/>
      <c r="J62" s="38"/>
      <c r="K62" s="38"/>
      <c r="L62" s="38"/>
      <c r="M62" s="38"/>
      <c r="N62" s="38"/>
      <c r="O62" s="38"/>
      <c r="P62" s="38"/>
      <c r="Q62" s="133">
        <f>IF(C54=12,Q53+1,Q53)</f>
        <v>2024</v>
      </c>
      <c r="R62" s="133"/>
      <c r="S62" s="133"/>
      <c r="T62" s="38"/>
      <c r="U62" s="38"/>
      <c r="V62" s="38"/>
      <c r="W62" s="38"/>
      <c r="X62" s="38"/>
      <c r="Y62" s="38"/>
      <c r="Z62" s="38"/>
      <c r="AA62" s="38"/>
      <c r="AB62" s="38"/>
      <c r="AC62" s="38"/>
      <c r="AD62" s="38"/>
      <c r="AE62" s="38"/>
      <c r="AF62" s="38"/>
      <c r="AG62" s="41"/>
      <c r="AH62" s="110" t="s">
        <v>8</v>
      </c>
      <c r="AI62" s="111"/>
      <c r="AJ62" s="116" t="s">
        <v>6</v>
      </c>
      <c r="AK62" s="117"/>
    </row>
    <row r="63" spans="2:37" ht="13.5" customHeight="1" x14ac:dyDescent="0.15">
      <c r="B63" s="39" t="s">
        <v>0</v>
      </c>
      <c r="C63" s="134">
        <f>IF(C54=12,1,C54+1)</f>
        <v>11</v>
      </c>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6"/>
      <c r="AH63" s="112"/>
      <c r="AI63" s="113"/>
      <c r="AJ63" s="118"/>
      <c r="AK63" s="119"/>
    </row>
    <row r="64" spans="2:37" x14ac:dyDescent="0.15">
      <c r="B64" s="5" t="s">
        <v>1</v>
      </c>
      <c r="C64" s="9">
        <v>1</v>
      </c>
      <c r="D64" s="9">
        <v>2</v>
      </c>
      <c r="E64" s="9">
        <v>3</v>
      </c>
      <c r="F64" s="9">
        <v>4</v>
      </c>
      <c r="G64" s="9">
        <v>5</v>
      </c>
      <c r="H64" s="9">
        <v>6</v>
      </c>
      <c r="I64" s="9">
        <v>7</v>
      </c>
      <c r="J64" s="9">
        <v>8</v>
      </c>
      <c r="K64" s="9">
        <v>9</v>
      </c>
      <c r="L64" s="9">
        <v>10</v>
      </c>
      <c r="M64" s="9">
        <v>11</v>
      </c>
      <c r="N64" s="9">
        <v>12</v>
      </c>
      <c r="O64" s="9">
        <v>13</v>
      </c>
      <c r="P64" s="9">
        <v>14</v>
      </c>
      <c r="Q64" s="9">
        <v>15</v>
      </c>
      <c r="R64" s="9">
        <v>16</v>
      </c>
      <c r="S64" s="9">
        <v>17</v>
      </c>
      <c r="T64" s="9">
        <v>18</v>
      </c>
      <c r="U64" s="9">
        <v>19</v>
      </c>
      <c r="V64" s="9">
        <v>20</v>
      </c>
      <c r="W64" s="9">
        <v>21</v>
      </c>
      <c r="X64" s="9">
        <v>22</v>
      </c>
      <c r="Y64" s="9">
        <v>23</v>
      </c>
      <c r="Z64" s="9">
        <v>24</v>
      </c>
      <c r="AA64" s="9">
        <v>25</v>
      </c>
      <c r="AB64" s="9">
        <v>26</v>
      </c>
      <c r="AC64" s="9">
        <v>27</v>
      </c>
      <c r="AD64" s="9">
        <v>28</v>
      </c>
      <c r="AE64" s="9">
        <f>IF(AD64+1&gt;(DAY(DATE(Q62,C63+1,0))),"",AD64+1)</f>
        <v>29</v>
      </c>
      <c r="AF64" s="9">
        <f>IF(C63=2,"",30)</f>
        <v>30</v>
      </c>
      <c r="AG64" s="9" t="str">
        <f>IF(OR(C63=2,C63=4,C63=6,C63=9,C63=11),"",31)</f>
        <v/>
      </c>
      <c r="AH64" s="114"/>
      <c r="AI64" s="115"/>
      <c r="AJ64" s="120"/>
      <c r="AK64" s="121"/>
    </row>
    <row r="65" spans="2:37" x14ac:dyDescent="0.15">
      <c r="B65" s="5" t="s">
        <v>3</v>
      </c>
      <c r="C65" s="42">
        <f>IF(C64="","",DATE($Q62,$C63,C64))</f>
        <v>45597</v>
      </c>
      <c r="D65" s="42">
        <f t="shared" ref="D65:AG65" si="6">IF(D64="","",DATE($Q62,$C63,D64))</f>
        <v>45598</v>
      </c>
      <c r="E65" s="42">
        <f t="shared" si="6"/>
        <v>45599</v>
      </c>
      <c r="F65" s="42">
        <f t="shared" si="6"/>
        <v>45600</v>
      </c>
      <c r="G65" s="42">
        <f t="shared" si="6"/>
        <v>45601</v>
      </c>
      <c r="H65" s="42">
        <f t="shared" si="6"/>
        <v>45602</v>
      </c>
      <c r="I65" s="42">
        <f t="shared" si="6"/>
        <v>45603</v>
      </c>
      <c r="J65" s="42">
        <f t="shared" si="6"/>
        <v>45604</v>
      </c>
      <c r="K65" s="42">
        <f t="shared" si="6"/>
        <v>45605</v>
      </c>
      <c r="L65" s="42">
        <f t="shared" si="6"/>
        <v>45606</v>
      </c>
      <c r="M65" s="42">
        <f t="shared" si="6"/>
        <v>45607</v>
      </c>
      <c r="N65" s="42">
        <f t="shared" si="6"/>
        <v>45608</v>
      </c>
      <c r="O65" s="42">
        <f t="shared" si="6"/>
        <v>45609</v>
      </c>
      <c r="P65" s="42">
        <f t="shared" si="6"/>
        <v>45610</v>
      </c>
      <c r="Q65" s="42">
        <f t="shared" si="6"/>
        <v>45611</v>
      </c>
      <c r="R65" s="42">
        <f t="shared" si="6"/>
        <v>45612</v>
      </c>
      <c r="S65" s="42">
        <f t="shared" si="6"/>
        <v>45613</v>
      </c>
      <c r="T65" s="42">
        <f t="shared" si="6"/>
        <v>45614</v>
      </c>
      <c r="U65" s="42">
        <f t="shared" si="6"/>
        <v>45615</v>
      </c>
      <c r="V65" s="42">
        <f t="shared" si="6"/>
        <v>45616</v>
      </c>
      <c r="W65" s="42">
        <f t="shared" si="6"/>
        <v>45617</v>
      </c>
      <c r="X65" s="42">
        <f t="shared" si="6"/>
        <v>45618</v>
      </c>
      <c r="Y65" s="42">
        <f t="shared" si="6"/>
        <v>45619</v>
      </c>
      <c r="Z65" s="42">
        <f t="shared" si="6"/>
        <v>45620</v>
      </c>
      <c r="AA65" s="42">
        <f t="shared" si="6"/>
        <v>45621</v>
      </c>
      <c r="AB65" s="42">
        <f t="shared" si="6"/>
        <v>45622</v>
      </c>
      <c r="AC65" s="42">
        <f t="shared" si="6"/>
        <v>45623</v>
      </c>
      <c r="AD65" s="42">
        <f t="shared" si="6"/>
        <v>45624</v>
      </c>
      <c r="AE65" s="42">
        <f t="shared" si="6"/>
        <v>45625</v>
      </c>
      <c r="AF65" s="42">
        <f t="shared" si="6"/>
        <v>45626</v>
      </c>
      <c r="AG65" s="42" t="str">
        <f t="shared" si="6"/>
        <v/>
      </c>
      <c r="AH65" s="137" t="s">
        <v>5</v>
      </c>
      <c r="AI65" s="140" t="s">
        <v>7</v>
      </c>
      <c r="AJ65" s="143" t="s">
        <v>5</v>
      </c>
      <c r="AK65" s="145" t="s">
        <v>7</v>
      </c>
    </row>
    <row r="66" spans="2:37" ht="28.5" customHeight="1" x14ac:dyDescent="0.15">
      <c r="B66" s="129" t="s">
        <v>4</v>
      </c>
      <c r="C66" s="71"/>
      <c r="D66" s="71"/>
      <c r="E66" s="71"/>
      <c r="F66" s="72"/>
      <c r="G66" s="71"/>
      <c r="H66" s="71"/>
      <c r="I66" s="71"/>
      <c r="J66" s="71"/>
      <c r="K66" s="71"/>
      <c r="L66" s="71"/>
      <c r="M66" s="71"/>
      <c r="N66" s="71"/>
      <c r="O66" s="71"/>
      <c r="P66" s="71"/>
      <c r="Q66" s="71"/>
      <c r="R66" s="71"/>
      <c r="S66" s="71"/>
      <c r="T66" s="71"/>
      <c r="U66" s="71"/>
      <c r="V66" s="71"/>
      <c r="W66" s="71"/>
      <c r="X66" s="71"/>
      <c r="Y66" s="71"/>
      <c r="Z66" s="72"/>
      <c r="AA66" s="71"/>
      <c r="AB66" s="71"/>
      <c r="AC66" s="71"/>
      <c r="AD66" s="71"/>
      <c r="AE66" s="71"/>
      <c r="AF66" s="71"/>
      <c r="AG66" s="74"/>
      <c r="AH66" s="138"/>
      <c r="AI66" s="141"/>
      <c r="AJ66" s="143"/>
      <c r="AK66" s="145"/>
    </row>
    <row r="67" spans="2:37" s="2" customFormat="1" ht="28.5" customHeight="1" x14ac:dyDescent="0.15">
      <c r="B67" s="130"/>
      <c r="C67" s="57"/>
      <c r="D67" s="57"/>
      <c r="E67" s="57"/>
      <c r="F67" s="80"/>
      <c r="G67" s="57"/>
      <c r="H67" s="57"/>
      <c r="I67" s="57"/>
      <c r="J67" s="57"/>
      <c r="K67" s="57"/>
      <c r="L67" s="57"/>
      <c r="M67" s="57"/>
      <c r="N67" s="57"/>
      <c r="O67" s="57"/>
      <c r="P67" s="57"/>
      <c r="Q67" s="57"/>
      <c r="R67" s="57"/>
      <c r="S67" s="57"/>
      <c r="T67" s="57"/>
      <c r="U67" s="57"/>
      <c r="V67" s="57"/>
      <c r="W67" s="57"/>
      <c r="X67" s="57"/>
      <c r="Y67" s="57"/>
      <c r="Z67" s="80"/>
      <c r="AA67" s="57"/>
      <c r="AB67" s="57"/>
      <c r="AC67" s="57"/>
      <c r="AD67" s="57"/>
      <c r="AE67" s="57"/>
      <c r="AF67" s="57"/>
      <c r="AG67" s="57"/>
      <c r="AH67" s="139"/>
      <c r="AI67" s="142"/>
      <c r="AJ67" s="144"/>
      <c r="AK67" s="146"/>
    </row>
    <row r="68" spans="2:37" s="1" customFormat="1" x14ac:dyDescent="0.15">
      <c r="B68" s="5" t="s">
        <v>2</v>
      </c>
      <c r="C68" s="9"/>
      <c r="D68" s="9"/>
      <c r="E68" s="9"/>
      <c r="F68" s="40"/>
      <c r="G68" s="9"/>
      <c r="H68" s="9"/>
      <c r="I68" s="9"/>
      <c r="J68" s="9"/>
      <c r="K68" s="9"/>
      <c r="L68" s="9"/>
      <c r="M68" s="9"/>
      <c r="N68" s="9"/>
      <c r="O68" s="9"/>
      <c r="P68" s="9"/>
      <c r="Q68" s="9"/>
      <c r="R68" s="9"/>
      <c r="S68" s="9"/>
      <c r="T68" s="9"/>
      <c r="U68" s="9"/>
      <c r="V68" s="9"/>
      <c r="W68" s="9"/>
      <c r="X68" s="9"/>
      <c r="Y68" s="9"/>
      <c r="Z68" s="40"/>
      <c r="AA68" s="9"/>
      <c r="AB68" s="9"/>
      <c r="AC68" s="9"/>
      <c r="AD68" s="9"/>
      <c r="AE68" s="9"/>
      <c r="AF68" s="9"/>
      <c r="AG68" s="9"/>
      <c r="AH68" s="7">
        <f>COUNTIF(C68:AG68,"●")</f>
        <v>0</v>
      </c>
      <c r="AI68" s="125" t="str">
        <f>IF(AH68=0,"",AH69/AH68)</f>
        <v/>
      </c>
      <c r="AJ68" s="11">
        <f>AJ59+AH68</f>
        <v>0</v>
      </c>
      <c r="AK68" s="127" t="str">
        <f>IF(AJ68=0,"",AJ69/AJ68)</f>
        <v/>
      </c>
    </row>
    <row r="69" spans="2:37" s="1" customFormat="1" ht="14.25" thickBot="1" x14ac:dyDescent="0.2">
      <c r="B69" s="6" t="s">
        <v>9</v>
      </c>
      <c r="C69" s="26"/>
      <c r="D69" s="26"/>
      <c r="E69" s="26"/>
      <c r="F69" s="35"/>
      <c r="G69" s="26"/>
      <c r="H69" s="26"/>
      <c r="I69" s="26"/>
      <c r="J69" s="26"/>
      <c r="K69" s="26"/>
      <c r="L69" s="26"/>
      <c r="M69" s="26"/>
      <c r="N69" s="26"/>
      <c r="O69" s="26"/>
      <c r="P69" s="26"/>
      <c r="Q69" s="26"/>
      <c r="R69" s="26"/>
      <c r="S69" s="26"/>
      <c r="T69" s="26"/>
      <c r="U69" s="26"/>
      <c r="V69" s="26"/>
      <c r="W69" s="26"/>
      <c r="X69" s="26"/>
      <c r="Y69" s="26"/>
      <c r="Z69" s="35"/>
      <c r="AA69" s="26"/>
      <c r="AB69" s="26"/>
      <c r="AC69" s="26"/>
      <c r="AD69" s="26"/>
      <c r="AE69" s="26"/>
      <c r="AF69" s="26"/>
      <c r="AG69" s="26"/>
      <c r="AH69" s="8">
        <f>COUNTIF(C69:AG69,"●")</f>
        <v>0</v>
      </c>
      <c r="AI69" s="126"/>
      <c r="AJ69" s="12">
        <f>AJ60+AH69</f>
        <v>0</v>
      </c>
      <c r="AK69" s="128"/>
    </row>
    <row r="70" spans="2:37" ht="9" customHeight="1" thickBot="1" x14ac:dyDescent="0.2">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row>
    <row r="71" spans="2:37" x14ac:dyDescent="0.15">
      <c r="B71" s="4" t="s">
        <v>31</v>
      </c>
      <c r="C71" s="37"/>
      <c r="D71" s="38"/>
      <c r="E71" s="38"/>
      <c r="F71" s="38"/>
      <c r="G71" s="38"/>
      <c r="H71" s="38"/>
      <c r="I71" s="38"/>
      <c r="J71" s="38"/>
      <c r="K71" s="38"/>
      <c r="L71" s="38"/>
      <c r="M71" s="38"/>
      <c r="N71" s="38"/>
      <c r="O71" s="38"/>
      <c r="P71" s="38"/>
      <c r="Q71" s="133">
        <f>IF(C63=12,Q62+1,Q62)</f>
        <v>2024</v>
      </c>
      <c r="R71" s="133"/>
      <c r="S71" s="133"/>
      <c r="T71" s="38"/>
      <c r="U71" s="38"/>
      <c r="V71" s="38"/>
      <c r="W71" s="38"/>
      <c r="X71" s="38"/>
      <c r="Y71" s="38"/>
      <c r="Z71" s="38"/>
      <c r="AA71" s="38"/>
      <c r="AB71" s="38"/>
      <c r="AC71" s="38"/>
      <c r="AD71" s="38"/>
      <c r="AE71" s="38"/>
      <c r="AF71" s="38"/>
      <c r="AG71" s="41"/>
      <c r="AH71" s="110" t="s">
        <v>8</v>
      </c>
      <c r="AI71" s="111"/>
      <c r="AJ71" s="116" t="s">
        <v>6</v>
      </c>
      <c r="AK71" s="117"/>
    </row>
    <row r="72" spans="2:37" x14ac:dyDescent="0.15">
      <c r="B72" s="39" t="s">
        <v>0</v>
      </c>
      <c r="C72" s="134">
        <f>IF(C63=12,1,C63+1)</f>
        <v>12</v>
      </c>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6"/>
      <c r="AH72" s="112"/>
      <c r="AI72" s="113"/>
      <c r="AJ72" s="118"/>
      <c r="AK72" s="119"/>
    </row>
    <row r="73" spans="2:37" x14ac:dyDescent="0.15">
      <c r="B73" s="5" t="s">
        <v>1</v>
      </c>
      <c r="C73" s="9">
        <v>1</v>
      </c>
      <c r="D73" s="9">
        <v>2</v>
      </c>
      <c r="E73" s="9">
        <v>3</v>
      </c>
      <c r="F73" s="9">
        <v>4</v>
      </c>
      <c r="G73" s="9">
        <v>5</v>
      </c>
      <c r="H73" s="9">
        <v>6</v>
      </c>
      <c r="I73" s="9">
        <v>7</v>
      </c>
      <c r="J73" s="9">
        <v>8</v>
      </c>
      <c r="K73" s="9">
        <v>9</v>
      </c>
      <c r="L73" s="9">
        <v>10</v>
      </c>
      <c r="M73" s="9">
        <v>11</v>
      </c>
      <c r="N73" s="9">
        <v>12</v>
      </c>
      <c r="O73" s="9">
        <v>13</v>
      </c>
      <c r="P73" s="9">
        <v>14</v>
      </c>
      <c r="Q73" s="9">
        <v>15</v>
      </c>
      <c r="R73" s="9">
        <v>16</v>
      </c>
      <c r="S73" s="9">
        <v>17</v>
      </c>
      <c r="T73" s="9">
        <v>18</v>
      </c>
      <c r="U73" s="9">
        <v>19</v>
      </c>
      <c r="V73" s="9">
        <v>20</v>
      </c>
      <c r="W73" s="9">
        <v>21</v>
      </c>
      <c r="X73" s="9">
        <v>22</v>
      </c>
      <c r="Y73" s="9">
        <v>23</v>
      </c>
      <c r="Z73" s="9">
        <v>24</v>
      </c>
      <c r="AA73" s="9">
        <v>25</v>
      </c>
      <c r="AB73" s="9">
        <v>26</v>
      </c>
      <c r="AC73" s="9">
        <v>27</v>
      </c>
      <c r="AD73" s="9">
        <v>28</v>
      </c>
      <c r="AE73" s="9">
        <f>IF(AD73+1&gt;(DAY(DATE(Q71,C73+1,0))),"",AD73+1)</f>
        <v>29</v>
      </c>
      <c r="AF73" s="9">
        <f>IF(C72=2,"",30)</f>
        <v>30</v>
      </c>
      <c r="AG73" s="9">
        <f>IF(OR(C72=2,C72=4,C72=6,C72=9,C72=11),"",31)</f>
        <v>31</v>
      </c>
      <c r="AH73" s="114"/>
      <c r="AI73" s="115"/>
      <c r="AJ73" s="120"/>
      <c r="AK73" s="121"/>
    </row>
    <row r="74" spans="2:37" x14ac:dyDescent="0.15">
      <c r="B74" s="5" t="s">
        <v>3</v>
      </c>
      <c r="C74" s="42">
        <f>IF(C73="","",DATE($Q71,$C72,C73))</f>
        <v>45627</v>
      </c>
      <c r="D74" s="42">
        <f t="shared" ref="D74:AG74" si="7">IF(D73="","",DATE($Q71,$C72,D73))</f>
        <v>45628</v>
      </c>
      <c r="E74" s="42">
        <f t="shared" si="7"/>
        <v>45629</v>
      </c>
      <c r="F74" s="42">
        <f t="shared" si="7"/>
        <v>45630</v>
      </c>
      <c r="G74" s="42">
        <f t="shared" si="7"/>
        <v>45631</v>
      </c>
      <c r="H74" s="42">
        <f t="shared" si="7"/>
        <v>45632</v>
      </c>
      <c r="I74" s="42">
        <f t="shared" si="7"/>
        <v>45633</v>
      </c>
      <c r="J74" s="42">
        <f t="shared" si="7"/>
        <v>45634</v>
      </c>
      <c r="K74" s="42">
        <f t="shared" si="7"/>
        <v>45635</v>
      </c>
      <c r="L74" s="42">
        <f t="shared" si="7"/>
        <v>45636</v>
      </c>
      <c r="M74" s="42">
        <f t="shared" si="7"/>
        <v>45637</v>
      </c>
      <c r="N74" s="42">
        <f t="shared" si="7"/>
        <v>45638</v>
      </c>
      <c r="O74" s="42">
        <f t="shared" si="7"/>
        <v>45639</v>
      </c>
      <c r="P74" s="42">
        <f t="shared" si="7"/>
        <v>45640</v>
      </c>
      <c r="Q74" s="42">
        <f t="shared" si="7"/>
        <v>45641</v>
      </c>
      <c r="R74" s="42">
        <f t="shared" si="7"/>
        <v>45642</v>
      </c>
      <c r="S74" s="42">
        <f t="shared" si="7"/>
        <v>45643</v>
      </c>
      <c r="T74" s="42">
        <f t="shared" si="7"/>
        <v>45644</v>
      </c>
      <c r="U74" s="42">
        <f t="shared" si="7"/>
        <v>45645</v>
      </c>
      <c r="V74" s="42">
        <f t="shared" si="7"/>
        <v>45646</v>
      </c>
      <c r="W74" s="42">
        <f t="shared" si="7"/>
        <v>45647</v>
      </c>
      <c r="X74" s="42">
        <f t="shared" si="7"/>
        <v>45648</v>
      </c>
      <c r="Y74" s="42">
        <f t="shared" si="7"/>
        <v>45649</v>
      </c>
      <c r="Z74" s="42">
        <f t="shared" si="7"/>
        <v>45650</v>
      </c>
      <c r="AA74" s="42">
        <f t="shared" si="7"/>
        <v>45651</v>
      </c>
      <c r="AB74" s="42">
        <f t="shared" si="7"/>
        <v>45652</v>
      </c>
      <c r="AC74" s="42">
        <f t="shared" si="7"/>
        <v>45653</v>
      </c>
      <c r="AD74" s="42">
        <f t="shared" si="7"/>
        <v>45654</v>
      </c>
      <c r="AE74" s="42">
        <f t="shared" si="7"/>
        <v>45655</v>
      </c>
      <c r="AF74" s="42">
        <f t="shared" si="7"/>
        <v>45656</v>
      </c>
      <c r="AG74" s="42">
        <f t="shared" si="7"/>
        <v>45657</v>
      </c>
      <c r="AH74" s="137" t="s">
        <v>5</v>
      </c>
      <c r="AI74" s="140" t="s">
        <v>7</v>
      </c>
      <c r="AJ74" s="143" t="s">
        <v>5</v>
      </c>
      <c r="AK74" s="145" t="s">
        <v>7</v>
      </c>
    </row>
    <row r="75" spans="2:37" ht="28.5" customHeight="1" x14ac:dyDescent="0.15">
      <c r="B75" s="129" t="s">
        <v>4</v>
      </c>
      <c r="C75" s="71"/>
      <c r="D75" s="71"/>
      <c r="E75" s="71"/>
      <c r="F75" s="72"/>
      <c r="G75" s="71"/>
      <c r="H75" s="71"/>
      <c r="I75" s="71"/>
      <c r="J75" s="71"/>
      <c r="K75" s="71"/>
      <c r="L75" s="71"/>
      <c r="M75" s="71"/>
      <c r="N75" s="71"/>
      <c r="O75" s="71"/>
      <c r="P75" s="71"/>
      <c r="Q75" s="71"/>
      <c r="R75" s="71"/>
      <c r="S75" s="71"/>
      <c r="T75" s="71"/>
      <c r="U75" s="71"/>
      <c r="V75" s="71"/>
      <c r="W75" s="71"/>
      <c r="X75" s="71"/>
      <c r="Y75" s="71"/>
      <c r="Z75" s="72"/>
      <c r="AA75" s="71"/>
      <c r="AB75" s="71"/>
      <c r="AC75" s="71"/>
      <c r="AD75" s="71"/>
      <c r="AE75" s="71"/>
      <c r="AF75" s="71"/>
      <c r="AG75" s="74"/>
      <c r="AH75" s="138"/>
      <c r="AI75" s="141"/>
      <c r="AJ75" s="143"/>
      <c r="AK75" s="145"/>
    </row>
    <row r="76" spans="2:37" s="2" customFormat="1" ht="28.5" customHeight="1" x14ac:dyDescent="0.15">
      <c r="B76" s="130"/>
      <c r="C76" s="57"/>
      <c r="D76" s="57"/>
      <c r="E76" s="57"/>
      <c r="F76" s="80"/>
      <c r="G76" s="57"/>
      <c r="H76" s="57"/>
      <c r="I76" s="57"/>
      <c r="J76" s="57"/>
      <c r="K76" s="57"/>
      <c r="L76" s="57"/>
      <c r="M76" s="57"/>
      <c r="N76" s="57"/>
      <c r="O76" s="57"/>
      <c r="P76" s="57"/>
      <c r="Q76" s="57"/>
      <c r="R76" s="57"/>
      <c r="S76" s="57"/>
      <c r="T76" s="57"/>
      <c r="U76" s="57"/>
      <c r="V76" s="57"/>
      <c r="W76" s="57"/>
      <c r="X76" s="57"/>
      <c r="Y76" s="57"/>
      <c r="Z76" s="80"/>
      <c r="AA76" s="57"/>
      <c r="AB76" s="57"/>
      <c r="AC76" s="57"/>
      <c r="AD76" s="57"/>
      <c r="AE76" s="57"/>
      <c r="AF76" s="57"/>
      <c r="AG76" s="57"/>
      <c r="AH76" s="139"/>
      <c r="AI76" s="142"/>
      <c r="AJ76" s="144"/>
      <c r="AK76" s="146"/>
    </row>
    <row r="77" spans="2:37" s="1" customFormat="1" x14ac:dyDescent="0.15">
      <c r="B77" s="5" t="s">
        <v>2</v>
      </c>
      <c r="C77" s="9"/>
      <c r="D77" s="9"/>
      <c r="E77" s="9"/>
      <c r="F77" s="40"/>
      <c r="G77" s="9"/>
      <c r="H77" s="9"/>
      <c r="I77" s="9"/>
      <c r="J77" s="9"/>
      <c r="K77" s="9"/>
      <c r="L77" s="9"/>
      <c r="M77" s="9"/>
      <c r="N77" s="9"/>
      <c r="O77" s="9"/>
      <c r="P77" s="9"/>
      <c r="Q77" s="9"/>
      <c r="R77" s="9"/>
      <c r="S77" s="9"/>
      <c r="T77" s="9"/>
      <c r="U77" s="9"/>
      <c r="V77" s="9"/>
      <c r="W77" s="9"/>
      <c r="X77" s="9"/>
      <c r="Y77" s="9"/>
      <c r="Z77" s="40"/>
      <c r="AA77" s="9"/>
      <c r="AB77" s="9"/>
      <c r="AC77" s="9"/>
      <c r="AD77" s="9"/>
      <c r="AE77" s="9"/>
      <c r="AF77" s="9"/>
      <c r="AG77" s="9"/>
      <c r="AH77" s="7">
        <f>COUNTIF(C77:AG77,"●")</f>
        <v>0</v>
      </c>
      <c r="AI77" s="125" t="str">
        <f>IF(AH77=0,"",AH78/AH77)</f>
        <v/>
      </c>
      <c r="AJ77" s="11">
        <f>AJ68+AH77</f>
        <v>0</v>
      </c>
      <c r="AK77" s="127" t="str">
        <f>IF(AJ77=0,"",AJ78/AJ77)</f>
        <v/>
      </c>
    </row>
    <row r="78" spans="2:37" s="1" customFormat="1" ht="14.25" thickBot="1" x14ac:dyDescent="0.2">
      <c r="B78" s="6" t="s">
        <v>9</v>
      </c>
      <c r="C78" s="26"/>
      <c r="D78" s="26"/>
      <c r="E78" s="26"/>
      <c r="F78" s="35"/>
      <c r="G78" s="26"/>
      <c r="H78" s="26"/>
      <c r="I78" s="26"/>
      <c r="J78" s="26"/>
      <c r="K78" s="26"/>
      <c r="L78" s="26"/>
      <c r="M78" s="26"/>
      <c r="N78" s="26"/>
      <c r="O78" s="26"/>
      <c r="P78" s="26"/>
      <c r="Q78" s="26"/>
      <c r="R78" s="26"/>
      <c r="S78" s="26"/>
      <c r="T78" s="26"/>
      <c r="U78" s="26"/>
      <c r="V78" s="26"/>
      <c r="W78" s="26"/>
      <c r="X78" s="26"/>
      <c r="Y78" s="26"/>
      <c r="Z78" s="35"/>
      <c r="AA78" s="26"/>
      <c r="AB78" s="26"/>
      <c r="AC78" s="26"/>
      <c r="AD78" s="26"/>
      <c r="AE78" s="26"/>
      <c r="AF78" s="26"/>
      <c r="AG78" s="26"/>
      <c r="AH78" s="8">
        <f>COUNTIF(C78:AG78,"●")</f>
        <v>0</v>
      </c>
      <c r="AI78" s="126"/>
      <c r="AJ78" s="12">
        <f>AJ69+AH78</f>
        <v>0</v>
      </c>
      <c r="AK78" s="128"/>
    </row>
    <row r="79" spans="2:37" ht="8.25" customHeight="1" x14ac:dyDescent="0.15"/>
    <row r="80" spans="2:37" ht="14.25" x14ac:dyDescent="0.15">
      <c r="B80" s="27" t="s">
        <v>19</v>
      </c>
      <c r="AD80" s="185" t="s">
        <v>17</v>
      </c>
      <c r="AE80" s="185"/>
      <c r="AF80" s="185"/>
      <c r="AG80" s="185"/>
      <c r="AH80" s="185"/>
      <c r="AI80" s="185"/>
      <c r="AJ80" s="186">
        <f>IF(AK77="",0,AK77)</f>
        <v>0</v>
      </c>
      <c r="AK80" s="185"/>
    </row>
    <row r="81" spans="2:37" ht="14.25" x14ac:dyDescent="0.15">
      <c r="B81" s="187" t="s">
        <v>25</v>
      </c>
      <c r="C81" s="187"/>
      <c r="D81" s="187"/>
      <c r="E81" s="187"/>
      <c r="F81" s="187"/>
      <c r="G81" s="187"/>
      <c r="H81" s="187"/>
      <c r="I81" s="187"/>
      <c r="J81" s="187"/>
      <c r="K81" s="187"/>
      <c r="L81" s="187"/>
      <c r="M81" s="187"/>
      <c r="N81" s="187"/>
      <c r="O81" s="187"/>
      <c r="P81" s="187"/>
      <c r="Q81" s="187"/>
      <c r="R81" s="187"/>
      <c r="S81" s="187"/>
      <c r="T81" s="187"/>
      <c r="U81" s="187"/>
      <c r="V81" s="187"/>
      <c r="AD81" s="185" t="s">
        <v>18</v>
      </c>
      <c r="AE81" s="185"/>
      <c r="AF81" s="185"/>
      <c r="AG81" s="185"/>
      <c r="AH81" s="185"/>
      <c r="AI81" s="185"/>
      <c r="AJ81" s="185" t="str">
        <f>IF(1&lt;=AJ80,"４週８休",IF(0.875&lt;=AJ80,"４週7休",IF(0.75&lt;=AJ80,"４週6休","—")))</f>
        <v>—</v>
      </c>
      <c r="AK81" s="185"/>
    </row>
    <row r="82" spans="2:37" ht="5.25" customHeight="1" x14ac:dyDescent="0.15">
      <c r="B82" s="28"/>
      <c r="AD82" s="29"/>
      <c r="AE82" s="29"/>
      <c r="AF82" s="29"/>
      <c r="AG82" s="29"/>
      <c r="AH82" s="29"/>
      <c r="AI82" s="29"/>
      <c r="AJ82" s="29"/>
      <c r="AK82" s="29"/>
    </row>
    <row r="83" spans="2:37" ht="14.25" x14ac:dyDescent="0.15">
      <c r="B83" s="28"/>
      <c r="F83" s="188" t="s">
        <v>20</v>
      </c>
      <c r="G83" s="188"/>
      <c r="H83" s="189"/>
      <c r="I83" s="189"/>
      <c r="J83" s="189"/>
      <c r="K83" s="189"/>
      <c r="L83" s="189"/>
      <c r="M83" s="189"/>
      <c r="T83" s="188" t="s">
        <v>21</v>
      </c>
      <c r="U83" s="188"/>
      <c r="V83" s="189" t="s">
        <v>45</v>
      </c>
      <c r="W83" s="189"/>
      <c r="X83" s="189"/>
      <c r="Y83" s="189"/>
      <c r="Z83" s="189"/>
      <c r="AA83" s="189"/>
      <c r="AD83" s="29"/>
      <c r="AE83" s="29"/>
      <c r="AF83" s="29"/>
      <c r="AG83" s="29"/>
      <c r="AH83" s="29"/>
      <c r="AI83" s="29"/>
      <c r="AJ83" s="29"/>
      <c r="AK83" s="29"/>
    </row>
    <row r="84" spans="2:37" ht="3" customHeight="1" x14ac:dyDescent="0.15"/>
    <row r="85" spans="2:37" x14ac:dyDescent="0.15">
      <c r="F85" s="30"/>
      <c r="G85" s="31"/>
      <c r="H85" s="31"/>
      <c r="I85" s="31"/>
      <c r="J85" s="30"/>
      <c r="K85" s="31"/>
      <c r="L85" s="31"/>
      <c r="M85" s="31"/>
      <c r="T85" s="176" t="s">
        <v>15</v>
      </c>
      <c r="U85" s="177"/>
      <c r="V85" s="177"/>
      <c r="W85" s="178"/>
      <c r="X85" s="176" t="s">
        <v>26</v>
      </c>
      <c r="Y85" s="177"/>
      <c r="Z85" s="177"/>
      <c r="AA85" s="178"/>
      <c r="AB85" s="176" t="s">
        <v>16</v>
      </c>
      <c r="AC85" s="177"/>
      <c r="AD85" s="177"/>
      <c r="AE85" s="178"/>
    </row>
    <row r="86" spans="2:37" x14ac:dyDescent="0.15">
      <c r="F86" s="31" t="s">
        <v>23</v>
      </c>
      <c r="G86" s="31"/>
      <c r="H86" s="31"/>
      <c r="I86" s="31"/>
      <c r="J86" s="31"/>
      <c r="K86" s="31"/>
      <c r="L86" s="31"/>
      <c r="M86" s="31"/>
      <c r="T86" s="179"/>
      <c r="U86" s="180"/>
      <c r="V86" s="180"/>
      <c r="W86" s="181"/>
      <c r="X86" s="179"/>
      <c r="Y86" s="180"/>
      <c r="Z86" s="180"/>
      <c r="AA86" s="181"/>
      <c r="AB86" s="179"/>
      <c r="AC86" s="180"/>
      <c r="AD86" s="180"/>
      <c r="AE86" s="181"/>
    </row>
    <row r="87" spans="2:37" x14ac:dyDescent="0.15">
      <c r="F87" s="182"/>
      <c r="G87" s="182"/>
      <c r="H87" s="182"/>
      <c r="I87" s="182"/>
      <c r="J87" s="182"/>
      <c r="K87" s="182"/>
      <c r="L87" s="182"/>
      <c r="M87" s="182"/>
      <c r="T87" s="19"/>
      <c r="U87" s="20"/>
      <c r="V87" s="20"/>
      <c r="W87" s="21"/>
      <c r="X87" s="19"/>
      <c r="Y87" s="20"/>
      <c r="Z87" s="20"/>
      <c r="AA87" s="21"/>
      <c r="AB87" s="19"/>
      <c r="AC87" s="20"/>
      <c r="AD87" s="20"/>
      <c r="AE87" s="21"/>
    </row>
    <row r="88" spans="2:37" x14ac:dyDescent="0.15">
      <c r="F88" s="183"/>
      <c r="G88" s="183"/>
      <c r="H88" s="183"/>
      <c r="I88" s="183"/>
      <c r="J88" s="183"/>
      <c r="K88" s="183"/>
      <c r="L88" s="183"/>
      <c r="M88" s="183"/>
      <c r="T88" s="24"/>
      <c r="U88" s="16"/>
      <c r="V88" s="16"/>
      <c r="W88" s="25"/>
      <c r="X88" s="24"/>
      <c r="Y88" s="16"/>
      <c r="Z88" s="16"/>
      <c r="AA88" s="25"/>
      <c r="AB88" s="24"/>
      <c r="AC88" s="16"/>
      <c r="AD88" s="16"/>
      <c r="AE88" s="25"/>
    </row>
    <row r="89" spans="2:37" x14ac:dyDescent="0.15">
      <c r="F89" s="16"/>
      <c r="G89" s="16"/>
      <c r="H89" s="16"/>
      <c r="I89" s="16"/>
      <c r="J89" s="16"/>
      <c r="K89" s="16"/>
      <c r="L89" s="16"/>
      <c r="M89" s="16"/>
      <c r="T89" s="24"/>
      <c r="U89" s="16"/>
      <c r="V89" s="16"/>
      <c r="W89" s="25"/>
      <c r="X89" s="24"/>
      <c r="Y89" s="16"/>
      <c r="Z89" s="16"/>
      <c r="AA89" s="25"/>
      <c r="AB89" s="24"/>
      <c r="AC89" s="16"/>
      <c r="AD89" s="16"/>
      <c r="AE89" s="25"/>
    </row>
    <row r="90" spans="2:37" x14ac:dyDescent="0.15">
      <c r="F90" s="31" t="s">
        <v>24</v>
      </c>
      <c r="G90" s="31"/>
      <c r="H90" s="31"/>
      <c r="I90" s="31"/>
      <c r="J90" s="31"/>
      <c r="K90" s="31"/>
      <c r="L90" s="31"/>
      <c r="M90" s="31"/>
      <c r="T90" s="24"/>
      <c r="U90" s="16"/>
      <c r="V90" s="16"/>
      <c r="W90" s="25"/>
      <c r="X90" s="24"/>
      <c r="Y90" s="16"/>
      <c r="Z90" s="16"/>
      <c r="AA90" s="25"/>
      <c r="AB90" s="24"/>
      <c r="AC90" s="16"/>
      <c r="AD90" s="16"/>
      <c r="AE90" s="25"/>
    </row>
    <row r="91" spans="2:37" x14ac:dyDescent="0.15">
      <c r="F91" s="182"/>
      <c r="G91" s="182"/>
      <c r="H91" s="182"/>
      <c r="I91" s="182"/>
      <c r="J91" s="182"/>
      <c r="K91" s="182"/>
      <c r="L91" s="182"/>
      <c r="M91" s="182"/>
      <c r="T91" s="24"/>
      <c r="U91" s="16"/>
      <c r="V91" s="16"/>
      <c r="W91" s="25"/>
      <c r="X91" s="24"/>
      <c r="Y91" s="16"/>
      <c r="Z91" s="16"/>
      <c r="AA91" s="25"/>
      <c r="AB91" s="24"/>
      <c r="AC91" s="16"/>
      <c r="AD91" s="16"/>
      <c r="AE91" s="25"/>
    </row>
    <row r="92" spans="2:37" x14ac:dyDescent="0.15">
      <c r="F92" s="183"/>
      <c r="G92" s="183"/>
      <c r="H92" s="183"/>
      <c r="I92" s="183"/>
      <c r="J92" s="183"/>
      <c r="K92" s="183"/>
      <c r="L92" s="183"/>
      <c r="M92" s="183"/>
      <c r="T92" s="22"/>
      <c r="U92" s="34"/>
      <c r="V92" s="34"/>
      <c r="W92" s="23"/>
      <c r="X92" s="22"/>
      <c r="Y92" s="34"/>
      <c r="Z92" s="34"/>
      <c r="AA92" s="23"/>
      <c r="AB92" s="22"/>
      <c r="AC92" s="34"/>
      <c r="AD92" s="34"/>
      <c r="AE92" s="23"/>
    </row>
    <row r="93" spans="2:37" ht="47.25" customHeight="1" x14ac:dyDescent="0.15">
      <c r="B93" s="184" t="s">
        <v>28</v>
      </c>
      <c r="C93" s="184"/>
      <c r="D93" s="184"/>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c r="AI93" s="184"/>
      <c r="AJ93" s="184"/>
      <c r="AK93" s="184"/>
    </row>
    <row r="94" spans="2:37" ht="12" customHeight="1" x14ac:dyDescent="0.15">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row>
    <row r="95" spans="2:37" x14ac:dyDescent="0.15">
      <c r="B95" t="s">
        <v>64</v>
      </c>
    </row>
  </sheetData>
  <mergeCells count="112">
    <mergeCell ref="AI3:AJ3"/>
    <mergeCell ref="R4:Y6"/>
    <mergeCell ref="T85:W86"/>
    <mergeCell ref="X85:AA86"/>
    <mergeCell ref="AB85:AE86"/>
    <mergeCell ref="F87:M88"/>
    <mergeCell ref="F91:M92"/>
    <mergeCell ref="B93:AK93"/>
    <mergeCell ref="AD80:AI80"/>
    <mergeCell ref="AJ80:AK80"/>
    <mergeCell ref="B81:V81"/>
    <mergeCell ref="AD81:AI81"/>
    <mergeCell ref="AJ81:AK81"/>
    <mergeCell ref="F83:G83"/>
    <mergeCell ref="H83:M83"/>
    <mergeCell ref="T83:U83"/>
    <mergeCell ref="V83:AA83"/>
    <mergeCell ref="AH74:AH76"/>
    <mergeCell ref="AI74:AI76"/>
    <mergeCell ref="AJ74:AJ76"/>
    <mergeCell ref="AK74:AK76"/>
    <mergeCell ref="B75:B76"/>
    <mergeCell ref="AI77:AI78"/>
    <mergeCell ref="AK77:AK78"/>
    <mergeCell ref="B66:B67"/>
    <mergeCell ref="AI68:AI69"/>
    <mergeCell ref="AK68:AK69"/>
    <mergeCell ref="Q71:S71"/>
    <mergeCell ref="AH71:AI73"/>
    <mergeCell ref="AJ71:AK73"/>
    <mergeCell ref="C72:AG72"/>
    <mergeCell ref="Q62:S62"/>
    <mergeCell ref="AH62:AI64"/>
    <mergeCell ref="AJ62:AK64"/>
    <mergeCell ref="C63:AG63"/>
    <mergeCell ref="AH65:AH67"/>
    <mergeCell ref="AI65:AI67"/>
    <mergeCell ref="AJ65:AJ67"/>
    <mergeCell ref="AK65:AK67"/>
    <mergeCell ref="AH56:AH58"/>
    <mergeCell ref="AI56:AI58"/>
    <mergeCell ref="AJ56:AJ58"/>
    <mergeCell ref="AK56:AK58"/>
    <mergeCell ref="B57:B58"/>
    <mergeCell ref="AI59:AI60"/>
    <mergeCell ref="AK59:AK60"/>
    <mergeCell ref="B48:B49"/>
    <mergeCell ref="AI50:AI51"/>
    <mergeCell ref="AK50:AK51"/>
    <mergeCell ref="Q53:S53"/>
    <mergeCell ref="AH53:AI55"/>
    <mergeCell ref="AJ53:AK55"/>
    <mergeCell ref="C54:AG54"/>
    <mergeCell ref="Q44:S44"/>
    <mergeCell ref="AH44:AI46"/>
    <mergeCell ref="AJ44:AK46"/>
    <mergeCell ref="C45:AG45"/>
    <mergeCell ref="AH47:AH49"/>
    <mergeCell ref="AI47:AI49"/>
    <mergeCell ref="AJ47:AJ49"/>
    <mergeCell ref="AK47:AK49"/>
    <mergeCell ref="AH38:AH40"/>
    <mergeCell ref="AI38:AI40"/>
    <mergeCell ref="AJ38:AJ40"/>
    <mergeCell ref="AK38:AK40"/>
    <mergeCell ref="B39:B40"/>
    <mergeCell ref="AI41:AI42"/>
    <mergeCell ref="AK41:AK42"/>
    <mergeCell ref="B30:B31"/>
    <mergeCell ref="AI32:AI33"/>
    <mergeCell ref="AK32:AK33"/>
    <mergeCell ref="Q35:S35"/>
    <mergeCell ref="AH35:AI37"/>
    <mergeCell ref="AJ35:AK37"/>
    <mergeCell ref="C36:AG36"/>
    <mergeCell ref="Q26:S26"/>
    <mergeCell ref="AH26:AI28"/>
    <mergeCell ref="AJ26:AK28"/>
    <mergeCell ref="C27:AG27"/>
    <mergeCell ref="AH29:AH31"/>
    <mergeCell ref="AI29:AI31"/>
    <mergeCell ref="AJ29:AJ31"/>
    <mergeCell ref="AK29:AK31"/>
    <mergeCell ref="AH20:AH22"/>
    <mergeCell ref="AI20:AI22"/>
    <mergeCell ref="AJ20:AJ22"/>
    <mergeCell ref="AK20:AK22"/>
    <mergeCell ref="AH11:AH13"/>
    <mergeCell ref="AI11:AI13"/>
    <mergeCell ref="AJ11:AJ13"/>
    <mergeCell ref="AK11:AK13"/>
    <mergeCell ref="B21:B22"/>
    <mergeCell ref="AI23:AI24"/>
    <mergeCell ref="AK23:AK24"/>
    <mergeCell ref="B12:B13"/>
    <mergeCell ref="AI14:AI15"/>
    <mergeCell ref="AK14:AK15"/>
    <mergeCell ref="Q17:S17"/>
    <mergeCell ref="AH17:AI19"/>
    <mergeCell ref="AJ17:AK19"/>
    <mergeCell ref="C18:AG18"/>
    <mergeCell ref="D4:J4"/>
    <mergeCell ref="D5:P5"/>
    <mergeCell ref="B6:C6"/>
    <mergeCell ref="D6:I6"/>
    <mergeCell ref="K6:P6"/>
    <mergeCell ref="AF6:AG6"/>
    <mergeCell ref="AH6:AK6"/>
    <mergeCell ref="Q8:S8"/>
    <mergeCell ref="AH8:AI10"/>
    <mergeCell ref="AJ8:AK10"/>
    <mergeCell ref="C9:AG9"/>
  </mergeCells>
  <phoneticPr fontId="1"/>
  <conditionalFormatting sqref="C77:AG78">
    <cfRule type="expression" dxfId="19" priority="35">
      <formula>WEEKDAY(DATE($Q$71,$C$72,C$73))=7</formula>
    </cfRule>
    <cfRule type="expression" dxfId="18" priority="36">
      <formula>WEEKDAY(DATE($Q$71,$C$72,C$73))=1</formula>
    </cfRule>
  </conditionalFormatting>
  <conditionalFormatting sqref="C10:AG11">
    <cfRule type="expression" dxfId="17" priority="49">
      <formula>WEEKDAY(DATE($Q$8,$C$9,C$10))=7</formula>
    </cfRule>
    <cfRule type="expression" dxfId="16" priority="50">
      <formula>WEEKDAY(DATE($Q$8,$C$9,C$10))=1</formula>
    </cfRule>
  </conditionalFormatting>
  <conditionalFormatting sqref="C19:AG24">
    <cfRule type="expression" dxfId="15" priority="13">
      <formula>WEEKDAY(DATE($Q$17,$C$18,C$19))=1</formula>
    </cfRule>
    <cfRule type="expression" dxfId="14" priority="14">
      <formula>WEEKDAY(DATE($Q$17,$C$18,C$19))=7</formula>
    </cfRule>
  </conditionalFormatting>
  <conditionalFormatting sqref="C28:AG33">
    <cfRule type="expression" dxfId="13" priority="11">
      <formula>WEEKDAY(DATE($Q$26,$C$27,C$28))=1</formula>
    </cfRule>
    <cfRule type="expression" dxfId="12" priority="12">
      <formula>WEEKDAY(DATE($Q$26,$C$27,C$28))=7</formula>
    </cfRule>
  </conditionalFormatting>
  <conditionalFormatting sqref="C37:AG42">
    <cfRule type="expression" dxfId="11" priority="9">
      <formula>WEEKDAY(DATE($Q$35,$C$36,C$37))=1</formula>
    </cfRule>
    <cfRule type="expression" dxfId="10" priority="10">
      <formula>WEEKDAY(DATE($Q$35,$C$36,C$37))=7</formula>
    </cfRule>
  </conditionalFormatting>
  <conditionalFormatting sqref="C46:AG51">
    <cfRule type="expression" dxfId="9" priority="7">
      <formula>WEEKDAY(DATE($Q$44,$C$45,C$46))=1</formula>
    </cfRule>
    <cfRule type="expression" dxfId="8" priority="8">
      <formula>WEEKDAY(DATE($Q$44,$C$45,C$46))=7</formula>
    </cfRule>
  </conditionalFormatting>
  <conditionalFormatting sqref="C55:AG60">
    <cfRule type="expression" dxfId="7" priority="5">
      <formula>WEEKDAY(DATE($Q$53,$C$54,C$55))=1</formula>
    </cfRule>
    <cfRule type="expression" dxfId="6" priority="6">
      <formula>WEEKDAY(DATE($Q$53,$C$54,C$55))=7</formula>
    </cfRule>
  </conditionalFormatting>
  <conditionalFormatting sqref="C64:AG69">
    <cfRule type="expression" dxfId="5" priority="3">
      <formula>WEEKDAY(DATE($Q$62,$C$63,C$64))=1</formula>
    </cfRule>
    <cfRule type="expression" dxfId="4" priority="4">
      <formula>WEEKDAY(DATE($Q$62,$C$63,C$64))=7</formula>
    </cfRule>
  </conditionalFormatting>
  <conditionalFormatting sqref="C73:AG76">
    <cfRule type="expression" dxfId="3" priority="1">
      <formula>WEEKDAY(DATE($Q$71,$C$72,C$73))=7</formula>
    </cfRule>
    <cfRule type="expression" dxfId="2" priority="2">
      <formula>WEEKDAY(DATE($Q$71,$C$72,C$73))=1</formula>
    </cfRule>
  </conditionalFormatting>
  <conditionalFormatting sqref="C12:AG15">
    <cfRule type="expression" dxfId="1" priority="15">
      <formula>WEEKDAY(DATE($Q$8,$C$9,C$10))=7</formula>
    </cfRule>
    <cfRule type="expression" dxfId="0" priority="16">
      <formula>WEEKDAY(DATE($Q$8,$C$9,C$10))=1</formula>
    </cfRule>
  </conditionalFormatting>
  <dataValidations count="2">
    <dataValidation type="list" allowBlank="1" showInputMessage="1" showErrorMessage="1" sqref="C77:AG78 C14:AG15 C41:AG42 C32:AG33 C50:AG51 C59:AG60 C68:AG69 C23:AG24" xr:uid="{9E8D567A-2ACD-4AA4-8937-A4300BCD80A3}">
      <formula1>"●,〇"</formula1>
    </dataValidation>
    <dataValidation type="list" allowBlank="1" showInputMessage="1" showErrorMessage="1" sqref="C13:AG13 C22:AG22 C31:AG31 C40:AG40 C49:AG49 C58:AG58 C67:AG67 C76:AG76" xr:uid="{F9A73300-F6EC-403D-89E7-B03F2686D212}">
      <formula1>"振替,契約,着手,完了,工期,夏季,年末,年始"</formula1>
    </dataValidation>
  </dataValidations>
  <printOptions horizontalCentered="1" verticalCentered="1"/>
  <pageMargins left="0.51181102362204722" right="0.51181102362204722" top="0.11811023622047245" bottom="0" header="0.19685039370078741" footer="0"/>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記入例</vt:lpstr>
      <vt:lpstr>No.1 </vt:lpstr>
      <vt:lpstr>No.2</vt:lpstr>
      <vt:lpstr>No.3</vt:lpstr>
      <vt:lpstr>'No.1 '!Print_Area</vt:lpstr>
      <vt:lpstr>No.2!Print_Area</vt:lpstr>
      <vt:lpstr>No.3!Print_Area</vt:lpstr>
      <vt:lpstr>記入例!Print_Area</vt:lpstr>
      <vt:lpstr>'No.1 '!Print_Titles</vt:lpstr>
      <vt:lpstr>No.2!Print_Titles</vt:lpstr>
      <vt:lpstr>No.3!Print_Titles</vt:lpstr>
      <vt:lpstr>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河上 伸</cp:lastModifiedBy>
  <cp:lastPrinted>2024-05-15T01:17:10Z</cp:lastPrinted>
  <dcterms:created xsi:type="dcterms:W3CDTF">2017-11-13T01:25:12Z</dcterms:created>
  <dcterms:modified xsi:type="dcterms:W3CDTF">2024-05-24T04:14:40Z</dcterms:modified>
</cp:coreProperties>
</file>